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nOrSutin/Desktop/ARP/Final Datasets/"/>
    </mc:Choice>
  </mc:AlternateContent>
  <xr:revisionPtr revIDLastSave="0" documentId="13_ncr:1_{16878BBA-AFAA-B140-8801-FD018A0DC0BB}" xr6:coauthVersionLast="47" xr6:coauthVersionMax="47" xr10:uidLastSave="{00000000-0000-0000-0000-000000000000}"/>
  <bookViews>
    <workbookView xWindow="780" yWindow="1000" windowWidth="27640" windowHeight="15500" activeTab="6" xr2:uid="{B0F2B4B0-243D-224A-BD79-ECBA68CBA494}"/>
  </bookViews>
  <sheets>
    <sheet name="All Players Raw_Data" sheetId="3" r:id="rId1"/>
    <sheet name="DEA Model 1_Strikers" sheetId="10" r:id="rId2"/>
    <sheet name="Team-Level Data" sheetId="2" r:id="rId3"/>
    <sheet name="DEA Model 1_All Results" sheetId="1" r:id="rId4"/>
    <sheet name="DEA Model 1_Results Tables" sheetId="4" r:id="rId5"/>
    <sheet name="Crystal Palace (2)" sheetId="6" r:id="rId6"/>
    <sheet name="DEA Model 2_Data" sheetId="11" r:id="rId7"/>
    <sheet name="DEA Model 2_Results" sheetId="7" r:id="rId8"/>
    <sheet name="Survey Results and Graphs" sheetId="8" r:id="rId9"/>
  </sheets>
  <externalReferences>
    <externalReference r:id="rId10"/>
    <externalReference r:id="rId11"/>
  </externalReferences>
  <definedNames>
    <definedName name="_xlnm._FilterDatabase" localSheetId="3" hidden="1">'DEA Model 1_All Results'!$A$1:$H$317</definedName>
    <definedName name="_xlchart.v1.0" hidden="1">[2]Raw_Data!$H$1</definedName>
    <definedName name="_xlchart.v1.1" hidden="1">[2]Raw_Data!$H$2:$H$61</definedName>
    <definedName name="_xlchart.v1.10" hidden="1">[2]Raw_Data!$N$1</definedName>
    <definedName name="_xlchart.v1.11" hidden="1">[2]Raw_Data!$N$2:$N$61</definedName>
    <definedName name="_xlchart.v1.12" hidden="1">[2]Raw_Data!$O$1</definedName>
    <definedName name="_xlchart.v1.13" hidden="1">[2]Raw_Data!$O$2:$O$61</definedName>
    <definedName name="_xlchart.v1.14" hidden="1">[2]Raw_Data!$P$1</definedName>
    <definedName name="_xlchart.v1.15" hidden="1">[2]Raw_Data!$P$2:$P$61</definedName>
    <definedName name="_xlchart.v1.16" hidden="1">[2]Raw_Data!$Q$1</definedName>
    <definedName name="_xlchart.v1.17" hidden="1">[2]Raw_Data!$Q$2:$Q$61</definedName>
    <definedName name="_xlchart.v1.18" hidden="1">[2]Raw_Data!$R$1</definedName>
    <definedName name="_xlchart.v1.19" hidden="1">[2]Raw_Data!$R$2:$R$61</definedName>
    <definedName name="_xlchart.v1.2" hidden="1">[2]Raw_Data!$I$1</definedName>
    <definedName name="_xlchart.v1.20" hidden="1">[2]Raw_Data!$S$1</definedName>
    <definedName name="_xlchart.v1.21" hidden="1">[2]Raw_Data!$S$2:$S$61</definedName>
    <definedName name="_xlchart.v1.22" hidden="1">[2]Raw_Data!$B$1</definedName>
    <definedName name="_xlchart.v1.23" hidden="1">[2]Raw_Data!$B$2:$B$61</definedName>
    <definedName name="_xlchart.v1.24" hidden="1">[2]Raw_Data!$C$1</definedName>
    <definedName name="_xlchart.v1.25" hidden="1">[2]Raw_Data!$C$2:$C$61</definedName>
    <definedName name="_xlchart.v1.26" hidden="1">[2]Raw_Data!$D$1</definedName>
    <definedName name="_xlchart.v1.27" hidden="1">[2]Raw_Data!$D$2:$D$61</definedName>
    <definedName name="_xlchart.v1.28" hidden="1">[2]Raw_Data!$E$1</definedName>
    <definedName name="_xlchart.v1.29" hidden="1">[2]Raw_Data!$E$2:$E$61</definedName>
    <definedName name="_xlchart.v1.3" hidden="1">[2]Raw_Data!$I$2:$I$61</definedName>
    <definedName name="_xlchart.v1.30" hidden="1">[2]Raw_Data!$F$1</definedName>
    <definedName name="_xlchart.v1.31" hidden="1">[2]Raw_Data!$F$2:$F$61</definedName>
    <definedName name="_xlchart.v1.32" hidden="1">[2]Raw_Data!$G$1</definedName>
    <definedName name="_xlchart.v1.33" hidden="1">[2]Raw_Data!$G$2:$G$61</definedName>
    <definedName name="_xlchart.v1.4" hidden="1">[2]Raw_Data!$J$1</definedName>
    <definedName name="_xlchart.v1.5" hidden="1">[2]Raw_Data!$J$2:$J$61</definedName>
    <definedName name="_xlchart.v1.6" hidden="1">[2]Raw_Data!$K$1</definedName>
    <definedName name="_xlchart.v1.7" hidden="1">[2]Raw_Data!$K$2:$K$61</definedName>
    <definedName name="_xlchart.v1.8" hidden="1">[2]Raw_Data!$L$1</definedName>
    <definedName name="_xlchart.v1.9" hidden="1">[2]Raw_Data!$L$2:$L$61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7" i="6" l="1"/>
  <c r="AU125" i="6"/>
  <c r="AT125" i="6"/>
  <c r="AU124" i="6"/>
  <c r="AT124" i="6"/>
  <c r="AU123" i="6"/>
  <c r="AT123" i="6"/>
  <c r="AU122" i="6"/>
  <c r="AT122" i="6"/>
  <c r="AU121" i="6"/>
  <c r="AT121" i="6"/>
  <c r="AU120" i="6"/>
  <c r="AT120" i="6"/>
  <c r="AU119" i="6"/>
  <c r="AT119" i="6"/>
  <c r="AU118" i="6"/>
  <c r="AT118" i="6"/>
  <c r="AU117" i="6"/>
  <c r="AT117" i="6"/>
  <c r="AU116" i="6"/>
  <c r="AT116" i="6"/>
  <c r="AU115" i="6"/>
  <c r="AT115" i="6"/>
  <c r="AU114" i="6"/>
  <c r="AT114" i="6"/>
  <c r="AU113" i="6"/>
  <c r="AT113" i="6"/>
  <c r="AU112" i="6"/>
  <c r="AT112" i="6"/>
  <c r="AU111" i="6"/>
  <c r="AT111" i="6"/>
  <c r="AU110" i="6"/>
  <c r="AT110" i="6"/>
  <c r="AU109" i="6"/>
  <c r="AT109" i="6"/>
  <c r="AU108" i="6"/>
  <c r="AT108" i="6"/>
  <c r="AU107" i="6"/>
  <c r="AT107" i="6"/>
  <c r="AU106" i="6"/>
  <c r="AT106" i="6"/>
  <c r="AU105" i="6"/>
  <c r="AT105" i="6"/>
  <c r="AU104" i="6"/>
  <c r="AT104" i="6"/>
  <c r="AU103" i="6"/>
  <c r="AT103" i="6"/>
  <c r="AU102" i="6"/>
  <c r="AT102" i="6"/>
  <c r="AU101" i="6"/>
  <c r="AT101" i="6"/>
  <c r="AU100" i="6"/>
  <c r="AT100" i="6"/>
  <c r="AU99" i="6"/>
  <c r="AT99" i="6"/>
  <c r="AE99" i="6"/>
  <c r="AU98" i="6"/>
  <c r="AT98" i="6"/>
  <c r="AG98" i="6"/>
  <c r="AF98" i="6"/>
  <c r="AE98" i="6"/>
  <c r="AU97" i="6"/>
  <c r="AT97" i="6"/>
  <c r="AE97" i="6"/>
  <c r="AU96" i="6"/>
  <c r="AT96" i="6"/>
  <c r="AE96" i="6"/>
  <c r="AU95" i="6"/>
  <c r="AT95" i="6"/>
  <c r="AG95" i="6"/>
  <c r="AF95" i="6"/>
  <c r="AE95" i="6"/>
  <c r="AU94" i="6"/>
  <c r="AT94" i="6"/>
  <c r="AE94" i="6"/>
  <c r="AU93" i="6"/>
  <c r="AT93" i="6"/>
  <c r="AE93" i="6"/>
  <c r="AU92" i="6"/>
  <c r="AT92" i="6"/>
  <c r="AE92" i="6"/>
  <c r="AU91" i="6"/>
  <c r="AT91" i="6"/>
  <c r="AE91" i="6"/>
  <c r="AU90" i="6"/>
  <c r="AT90" i="6"/>
  <c r="AE90" i="6"/>
  <c r="AU89" i="6"/>
  <c r="AT89" i="6"/>
  <c r="AE89" i="6"/>
  <c r="S89" i="6"/>
  <c r="P89" i="6"/>
  <c r="M89" i="6"/>
  <c r="J89" i="6"/>
  <c r="AU88" i="6"/>
  <c r="AT88" i="6"/>
  <c r="AE88" i="6"/>
  <c r="AU87" i="6"/>
  <c r="AT87" i="6"/>
  <c r="AE87" i="6"/>
  <c r="AU86" i="6"/>
  <c r="AT86" i="6"/>
  <c r="AE86" i="6"/>
  <c r="M86" i="6"/>
  <c r="AU85" i="6"/>
  <c r="AT85" i="6"/>
  <c r="AE85" i="6"/>
  <c r="AU84" i="6"/>
  <c r="AT84" i="6"/>
  <c r="AE84" i="6"/>
  <c r="AU83" i="6"/>
  <c r="AT83" i="6"/>
  <c r="AE83" i="6"/>
  <c r="AU82" i="6"/>
  <c r="AT82" i="6"/>
  <c r="AE82" i="6"/>
  <c r="AU81" i="6"/>
  <c r="AT81" i="6"/>
  <c r="AE81" i="6"/>
  <c r="AU80" i="6"/>
  <c r="AT80" i="6"/>
  <c r="AE80" i="6"/>
  <c r="AU79" i="6"/>
  <c r="AT79" i="6"/>
  <c r="AE79" i="6"/>
  <c r="M79" i="6"/>
  <c r="AU78" i="6"/>
  <c r="AT78" i="6"/>
  <c r="AE78" i="6"/>
  <c r="AU77" i="6"/>
  <c r="AT77" i="6"/>
  <c r="AE77" i="6"/>
  <c r="AU76" i="6"/>
  <c r="AT76" i="6"/>
  <c r="AE76" i="6"/>
  <c r="AU75" i="6"/>
  <c r="AT75" i="6"/>
  <c r="AE75" i="6"/>
  <c r="AG66" i="6"/>
  <c r="AF66" i="6"/>
  <c r="AE66" i="6"/>
  <c r="AT65" i="6"/>
  <c r="AS65" i="6"/>
  <c r="AG65" i="6"/>
  <c r="AF65" i="6"/>
  <c r="AE65" i="6"/>
  <c r="AT64" i="6"/>
  <c r="AS64" i="6"/>
  <c r="AG64" i="6"/>
  <c r="AF64" i="6"/>
  <c r="AE64" i="6"/>
  <c r="AT63" i="6"/>
  <c r="AS63" i="6"/>
  <c r="AG63" i="6"/>
  <c r="AF63" i="6"/>
  <c r="AE63" i="6"/>
  <c r="AT62" i="6"/>
  <c r="AS62" i="6"/>
  <c r="AG62" i="6"/>
  <c r="AF62" i="6"/>
  <c r="AE62" i="6"/>
  <c r="AT61" i="6"/>
  <c r="AS61" i="6"/>
  <c r="AG61" i="6"/>
  <c r="AF61" i="6"/>
  <c r="AE61" i="6"/>
  <c r="AT60" i="6"/>
  <c r="AS60" i="6"/>
  <c r="AG60" i="6"/>
  <c r="AF60" i="6"/>
  <c r="AE60" i="6"/>
  <c r="AT59" i="6"/>
  <c r="AS59" i="6"/>
  <c r="AG59" i="6"/>
  <c r="AF59" i="6"/>
  <c r="AE59" i="6"/>
  <c r="AT58" i="6"/>
  <c r="AS58" i="6"/>
  <c r="AG58" i="6"/>
  <c r="AF58" i="6"/>
  <c r="AE58" i="6"/>
  <c r="AT57" i="6"/>
  <c r="AS57" i="6"/>
  <c r="AG57" i="6"/>
  <c r="AF57" i="6"/>
  <c r="AE57" i="6"/>
  <c r="AT56" i="6"/>
  <c r="AS56" i="6"/>
  <c r="AG56" i="6"/>
  <c r="AF56" i="6"/>
  <c r="AE56" i="6"/>
  <c r="AT55" i="6"/>
  <c r="AS55" i="6"/>
  <c r="AG55" i="6"/>
  <c r="AF55" i="6"/>
  <c r="AE55" i="6"/>
  <c r="AT54" i="6"/>
  <c r="AS54" i="6"/>
  <c r="AG54" i="6"/>
  <c r="AF54" i="6"/>
  <c r="AE54" i="6"/>
  <c r="AT53" i="6"/>
  <c r="AS53" i="6"/>
  <c r="AG53" i="6"/>
  <c r="AF53" i="6"/>
  <c r="AE53" i="6"/>
  <c r="AT52" i="6"/>
  <c r="AS52" i="6"/>
  <c r="AG52" i="6"/>
  <c r="AF52" i="6"/>
  <c r="AE52" i="6"/>
  <c r="AT51" i="6"/>
  <c r="AS51" i="6"/>
  <c r="AG51" i="6"/>
  <c r="AF51" i="6"/>
  <c r="AE51" i="6"/>
  <c r="AT50" i="6"/>
  <c r="AS50" i="6"/>
  <c r="AG50" i="6"/>
  <c r="AF50" i="6"/>
  <c r="AE50" i="6"/>
  <c r="AT49" i="6"/>
  <c r="AS49" i="6"/>
  <c r="AG49" i="6"/>
  <c r="AF49" i="6"/>
  <c r="AE49" i="6"/>
  <c r="AT48" i="6"/>
  <c r="AS48" i="6"/>
  <c r="AG48" i="6"/>
  <c r="AF48" i="6"/>
  <c r="AE48" i="6"/>
  <c r="AT47" i="6"/>
  <c r="AS47" i="6"/>
  <c r="AG47" i="6"/>
  <c r="AF47" i="6"/>
  <c r="AE47" i="6"/>
  <c r="AT46" i="6"/>
  <c r="AS46" i="6"/>
  <c r="AG46" i="6"/>
  <c r="AF46" i="6"/>
  <c r="AE46" i="6"/>
  <c r="AT45" i="6"/>
  <c r="AS45" i="6"/>
  <c r="AG45" i="6"/>
  <c r="AF45" i="6"/>
  <c r="AE45" i="6"/>
  <c r="AT44" i="6"/>
  <c r="AS44" i="6"/>
  <c r="AG44" i="6"/>
  <c r="AF44" i="6"/>
  <c r="AE44" i="6"/>
  <c r="AT43" i="6"/>
  <c r="AS43" i="6"/>
  <c r="AG43" i="6"/>
  <c r="AF43" i="6"/>
  <c r="AE43" i="6"/>
  <c r="AT42" i="6"/>
  <c r="AS42" i="6"/>
  <c r="AG42" i="6"/>
  <c r="AF42" i="6"/>
  <c r="AE42" i="6"/>
  <c r="AT41" i="6"/>
  <c r="AS41" i="6"/>
  <c r="AG41" i="6"/>
  <c r="AF41" i="6"/>
  <c r="AE41" i="6"/>
  <c r="AT40" i="6"/>
  <c r="AS40" i="6"/>
  <c r="AG40" i="6"/>
  <c r="AF40" i="6"/>
  <c r="AE40" i="6"/>
  <c r="AT39" i="6"/>
  <c r="AS39" i="6"/>
  <c r="AG39" i="6"/>
  <c r="AF39" i="6"/>
  <c r="AE39" i="6"/>
  <c r="AT38" i="6"/>
  <c r="AS38" i="6"/>
  <c r="AG38" i="6"/>
  <c r="AF38" i="6"/>
  <c r="AE38" i="6"/>
  <c r="AG37" i="6"/>
  <c r="AF37" i="6"/>
  <c r="AE37" i="6"/>
  <c r="AT36" i="6"/>
  <c r="AS36" i="6"/>
  <c r="AG36" i="6"/>
  <c r="AF36" i="6"/>
  <c r="AE36" i="6"/>
  <c r="AT35" i="6"/>
  <c r="AS35" i="6"/>
  <c r="AG35" i="6"/>
  <c r="AF35" i="6"/>
  <c r="AE35" i="6"/>
  <c r="AT34" i="6"/>
  <c r="AS34" i="6"/>
  <c r="AG34" i="6"/>
  <c r="AF34" i="6"/>
  <c r="AE34" i="6"/>
  <c r="AT33" i="6"/>
  <c r="AS33" i="6"/>
  <c r="AG33" i="6"/>
  <c r="AF33" i="6"/>
  <c r="AE33" i="6"/>
  <c r="AT32" i="6"/>
  <c r="AS32" i="6"/>
  <c r="AG32" i="6"/>
  <c r="AF32" i="6"/>
  <c r="AE32" i="6"/>
  <c r="AT31" i="6"/>
  <c r="AS31" i="6"/>
  <c r="AG31" i="6"/>
  <c r="AF31" i="6"/>
  <c r="AE31" i="6"/>
  <c r="AT30" i="6"/>
  <c r="AS30" i="6"/>
  <c r="AG30" i="6"/>
  <c r="AF30" i="6"/>
  <c r="AE30" i="6"/>
  <c r="E30" i="6"/>
  <c r="D30" i="6"/>
  <c r="C30" i="6"/>
  <c r="B30" i="6"/>
  <c r="AT29" i="6"/>
  <c r="AS29" i="6"/>
  <c r="AG29" i="6"/>
  <c r="AF29" i="6"/>
  <c r="AE29" i="6"/>
  <c r="E29" i="6"/>
  <c r="D29" i="6"/>
  <c r="C29" i="6"/>
  <c r="B29" i="6"/>
  <c r="AT28" i="6"/>
  <c r="AS28" i="6"/>
  <c r="AG28" i="6"/>
  <c r="AF28" i="6"/>
  <c r="AE28" i="6"/>
  <c r="E28" i="6"/>
  <c r="D28" i="6"/>
  <c r="C28" i="6"/>
  <c r="B28" i="6"/>
  <c r="AT27" i="6"/>
  <c r="AS27" i="6"/>
  <c r="AG27" i="6"/>
  <c r="AF27" i="6"/>
  <c r="AE27" i="6"/>
  <c r="AT26" i="6"/>
  <c r="AS26" i="6"/>
  <c r="AG26" i="6"/>
  <c r="AF26" i="6"/>
  <c r="AE26" i="6"/>
  <c r="AT25" i="6"/>
  <c r="AS25" i="6"/>
  <c r="AG25" i="6"/>
  <c r="AF25" i="6"/>
  <c r="AE25" i="6"/>
  <c r="AT24" i="6"/>
  <c r="AS24" i="6"/>
  <c r="AG24" i="6"/>
  <c r="AF24" i="6"/>
  <c r="AE24" i="6"/>
  <c r="AT23" i="6"/>
  <c r="AS23" i="6"/>
  <c r="AG23" i="6"/>
  <c r="AF23" i="6"/>
  <c r="AE23" i="6"/>
  <c r="AT22" i="6"/>
  <c r="AS22" i="6"/>
  <c r="AG22" i="6"/>
  <c r="AF22" i="6"/>
  <c r="AE22" i="6"/>
  <c r="AT21" i="6"/>
  <c r="AS21" i="6"/>
  <c r="AG21" i="6"/>
  <c r="AF21" i="6"/>
  <c r="AE21" i="6"/>
  <c r="AT20" i="6"/>
  <c r="AS20" i="6"/>
  <c r="AG20" i="6"/>
  <c r="AF20" i="6"/>
  <c r="AE20" i="6"/>
  <c r="AT19" i="6"/>
  <c r="AS19" i="6"/>
  <c r="AG19" i="6"/>
  <c r="AF19" i="6"/>
  <c r="AE19" i="6"/>
  <c r="AT18" i="6"/>
  <c r="AS18" i="6"/>
  <c r="AG18" i="6"/>
  <c r="AF18" i="6"/>
  <c r="AE18" i="6"/>
  <c r="AT17" i="6"/>
  <c r="AS17" i="6"/>
  <c r="AG17" i="6"/>
  <c r="AF17" i="6"/>
  <c r="AE17" i="6"/>
  <c r="AT16" i="6"/>
  <c r="AS16" i="6"/>
  <c r="AG16" i="6"/>
  <c r="AH16" i="6" s="1"/>
  <c r="AF16" i="6"/>
  <c r="AE16" i="6"/>
  <c r="AT15" i="6"/>
  <c r="AS15" i="6"/>
  <c r="AG15" i="6"/>
  <c r="AF15" i="6"/>
  <c r="AE15" i="6"/>
</calcChain>
</file>

<file path=xl/sharedStrings.xml><?xml version="1.0" encoding="utf-8"?>
<sst xmlns="http://schemas.openxmlformats.org/spreadsheetml/2006/main" count="3133" uniqueCount="337">
  <si>
    <t>Player</t>
  </si>
  <si>
    <t>avg</t>
  </si>
  <si>
    <t>Defending Efficiency</t>
  </si>
  <si>
    <t>Mohamed Salah</t>
  </si>
  <si>
    <t>Riyad Mahrez</t>
  </si>
  <si>
    <t>Raheem Sterling</t>
  </si>
  <si>
    <t>Sadio ManÃ©</t>
  </si>
  <si>
    <t>Andros Townsend</t>
  </si>
  <si>
    <t>Jordan Ayew</t>
  </si>
  <si>
    <t>Pos</t>
  </si>
  <si>
    <t>Squad</t>
  </si>
  <si>
    <t>Manchester City</t>
  </si>
  <si>
    <t>Aston Villa</t>
  </si>
  <si>
    <t>Manchester Utd</t>
  </si>
  <si>
    <t>Leeds United</t>
  </si>
  <si>
    <t>Chelsea</t>
  </si>
  <si>
    <t>West Ham</t>
  </si>
  <si>
    <t>Liverpool</t>
  </si>
  <si>
    <t>Everton</t>
  </si>
  <si>
    <t>Leicester City</t>
  </si>
  <si>
    <t>Arsenal</t>
  </si>
  <si>
    <t>Tottenham</t>
  </si>
  <si>
    <t>Brighton</t>
  </si>
  <si>
    <t>Newcastle Utd</t>
  </si>
  <si>
    <t>West Brom</t>
  </si>
  <si>
    <t>Wolves</t>
  </si>
  <si>
    <t>Fulham</t>
  </si>
  <si>
    <t>Southampton</t>
  </si>
  <si>
    <t>Crystal Palace</t>
  </si>
  <si>
    <t>Dribbling and Ball Carrying Efficiency</t>
  </si>
  <si>
    <t>Sheffield Utd</t>
  </si>
  <si>
    <t>Burnley</t>
  </si>
  <si>
    <t>Goal Scoring Efficiency</t>
  </si>
  <si>
    <t>xG</t>
  </si>
  <si>
    <t>Nation</t>
  </si>
  <si>
    <t>Age</t>
  </si>
  <si>
    <t>Born</t>
  </si>
  <si>
    <t>90sâ¼</t>
  </si>
  <si>
    <t>Gls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</si>
  <si>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</si>
  <si>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</si>
  <si>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</si>
  <si>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</si>
  <si>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</si>
  <si>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</si>
  <si>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</si>
  <si>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</si>
  <si>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</si>
  <si>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PK</t>
  </si>
  <si>
    <t>PKatt</t>
  </si>
  <si>
    <t>npxG</t>
  </si>
  <si>
    <t>npxG/Sh</t>
  </si>
  <si>
    <t>G-xG</t>
  </si>
  <si>
    <t>np:G-xG</t>
  </si>
  <si>
    <t>Passing Cmp</t>
  </si>
  <si>
    <t>Passing Att</t>
  </si>
  <si>
    <t>Passing Cmp%</t>
  </si>
  <si>
    <t>Passing TotDist</t>
  </si>
  <si>
    <t>Passing PrgDist</t>
  </si>
  <si>
    <t>Short Passing Cmp</t>
  </si>
  <si>
    <t>Short Passing Att</t>
  </si>
  <si>
    <t>Short Passing Cmp%</t>
  </si>
  <si>
    <t>Medium Passing Cmp</t>
  </si>
  <si>
    <t>Medium Passing Att</t>
  </si>
  <si>
    <t>Medium Passing Cmp%</t>
  </si>
  <si>
    <t>Long Passing Cmp</t>
  </si>
  <si>
    <t>Long Passing Att</t>
  </si>
  <si>
    <t>Long Passing Cmp%</t>
  </si>
  <si>
    <t>Assists</t>
  </si>
  <si>
    <t>xA</t>
  </si>
  <si>
    <t>A-xA</t>
  </si>
  <si>
    <t>KP</t>
  </si>
  <si>
    <t>Final Third Passes</t>
  </si>
  <si>
    <t>PPA</t>
  </si>
  <si>
    <t>CrsPA</t>
  </si>
  <si>
    <t>Live Passes</t>
  </si>
  <si>
    <t>Dead Passes</t>
  </si>
  <si>
    <t>FK Passes</t>
  </si>
  <si>
    <t>TB Passes</t>
  </si>
  <si>
    <t>Press Passes</t>
  </si>
  <si>
    <t>Sw Passes</t>
  </si>
  <si>
    <t>Crs Passes</t>
  </si>
  <si>
    <t>CK Passes</t>
  </si>
  <si>
    <t>CK Inswinging</t>
  </si>
  <si>
    <t>CK Outswinging</t>
  </si>
  <si>
    <t>CK Straight</t>
  </si>
  <si>
    <t>Ground Passes</t>
  </si>
  <si>
    <t>Low Passes</t>
  </si>
  <si>
    <t>High Passes</t>
  </si>
  <si>
    <t>Left Footed Passes</t>
  </si>
  <si>
    <t>Right Footed Passes</t>
  </si>
  <si>
    <t>Head Passes</t>
  </si>
  <si>
    <t>Throw in Passes</t>
  </si>
  <si>
    <t>Other Passes</t>
  </si>
  <si>
    <t>Offside Passes</t>
  </si>
  <si>
    <t>Out Passes</t>
  </si>
  <si>
    <t>Intercepted Passes</t>
  </si>
  <si>
    <t>Blocked Passes</t>
  </si>
  <si>
    <t>SCA</t>
  </si>
  <si>
    <t>SCA90</t>
  </si>
  <si>
    <t>SCA PassLive</t>
  </si>
  <si>
    <t>SCA PassDead</t>
  </si>
  <si>
    <t>SCA Drib</t>
  </si>
  <si>
    <t>SCA Sh</t>
  </si>
  <si>
    <t>SCA Fld</t>
  </si>
  <si>
    <t>SCA Def</t>
  </si>
  <si>
    <t>GCA</t>
  </si>
  <si>
    <t>GCA90</t>
  </si>
  <si>
    <t>GCA PassLive</t>
  </si>
  <si>
    <t>GCA PassDead</t>
  </si>
  <si>
    <t>GCA Drib</t>
  </si>
  <si>
    <t>GCA Sh</t>
  </si>
  <si>
    <t>GCA Fld</t>
  </si>
  <si>
    <t>GCA Def</t>
  </si>
  <si>
    <t>Tackles Tkl</t>
  </si>
  <si>
    <t>Tackles TklW</t>
  </si>
  <si>
    <t>Tackles Def 3rd</t>
  </si>
  <si>
    <t>Tackles Mid 3rd</t>
  </si>
  <si>
    <t>Tackles Att 3rd</t>
  </si>
  <si>
    <t>vs Dribble TklW</t>
  </si>
  <si>
    <t>vs Dribble Tkl Att</t>
  </si>
  <si>
    <t>vs Dribble Tkl%</t>
  </si>
  <si>
    <t>vs Dribble Past</t>
  </si>
  <si>
    <t>Pressures Total</t>
  </si>
  <si>
    <t>Pressures Succ</t>
  </si>
  <si>
    <t>Pressures Succesful%</t>
  </si>
  <si>
    <t>Pressures Def 3rd</t>
  </si>
  <si>
    <t>Pressures Mid 3rd</t>
  </si>
  <si>
    <t>Pressures Att 3rd</t>
  </si>
  <si>
    <t>Blocks</t>
  </si>
  <si>
    <t>Blocked Shots</t>
  </si>
  <si>
    <t>Blcoked SOT</t>
  </si>
  <si>
    <t>Blocked Pass</t>
  </si>
  <si>
    <t>Int</t>
  </si>
  <si>
    <t>Tkl+Int</t>
  </si>
  <si>
    <t>Clearances</t>
  </si>
  <si>
    <t>Mistake To Goal</t>
  </si>
  <si>
    <t>Touches</t>
  </si>
  <si>
    <t>Touches Def Pen</t>
  </si>
  <si>
    <t>Touches Def 3rd</t>
  </si>
  <si>
    <t>Touches Mid 3rd</t>
  </si>
  <si>
    <t>Touches Att 3rd</t>
  </si>
  <si>
    <t>Touches Att Pen</t>
  </si>
  <si>
    <t>Touches Live</t>
  </si>
  <si>
    <t>Dribbles Succ</t>
  </si>
  <si>
    <t>Dribbles Att</t>
  </si>
  <si>
    <t>Dribbles Succ%</t>
  </si>
  <si>
    <t>Dribbles #Pl</t>
  </si>
  <si>
    <t>Megs</t>
  </si>
  <si>
    <t>Carries</t>
  </si>
  <si>
    <t>Carry TotDist</t>
  </si>
  <si>
    <t>Carry PrgDist</t>
  </si>
  <si>
    <t>Carry Prog</t>
  </si>
  <si>
    <t>Carries Final Third</t>
  </si>
  <si>
    <t>Carry into box</t>
  </si>
  <si>
    <t>Miscontrol</t>
  </si>
  <si>
    <t>Displaced</t>
  </si>
  <si>
    <t>Receiving Pass Target</t>
  </si>
  <si>
    <t>Receiving Pass Rec</t>
  </si>
  <si>
    <t>Rec%</t>
  </si>
  <si>
    <t>Proggresive Passes Received</t>
  </si>
  <si>
    <t>CrdY</t>
  </si>
  <si>
    <t>CrdR</t>
  </si>
  <si>
    <t>2CrdY</t>
  </si>
  <si>
    <t>Fls</t>
  </si>
  <si>
    <t>Fld</t>
  </si>
  <si>
    <t>Offsides</t>
  </si>
  <si>
    <t>Crosses Attempted</t>
  </si>
  <si>
    <t>PKwon</t>
  </si>
  <si>
    <t>PKcon</t>
  </si>
  <si>
    <t>OG</t>
  </si>
  <si>
    <t>Recoveries</t>
  </si>
  <si>
    <t>Aerial Duels Won</t>
  </si>
  <si>
    <t>Aerial Duels Lost</t>
  </si>
  <si>
    <t>Aerial Duels Won%</t>
  </si>
  <si>
    <t>Minutes Played</t>
  </si>
  <si>
    <t>Big Chances Missed</t>
  </si>
  <si>
    <t>eng ENG</t>
  </si>
  <si>
    <t>es ESP</t>
  </si>
  <si>
    <t>sct SCO</t>
  </si>
  <si>
    <t>pt POR</t>
  </si>
  <si>
    <t>fr FRA</t>
  </si>
  <si>
    <t>br BRA</t>
  </si>
  <si>
    <t>de GER</t>
  </si>
  <si>
    <t>ng NGA</t>
  </si>
  <si>
    <t>sn SEN</t>
  </si>
  <si>
    <t>cz CZE</t>
  </si>
  <si>
    <t>be BEL</t>
  </si>
  <si>
    <t>nl NED</t>
  </si>
  <si>
    <t>ie IRL</t>
  </si>
  <si>
    <t>rs SRB</t>
  </si>
  <si>
    <t>ci CIV</t>
  </si>
  <si>
    <t>wls WAL</t>
  </si>
  <si>
    <t>Roberto Firmino</t>
  </si>
  <si>
    <t>FW</t>
  </si>
  <si>
    <t>eg EGY</t>
  </si>
  <si>
    <t>Harry Kane</t>
  </si>
  <si>
    <t>ga GAB</t>
  </si>
  <si>
    <t>Son Heung-min</t>
  </si>
  <si>
    <t>kr KOR</t>
  </si>
  <si>
    <t>Marcus Rashford</t>
  </si>
  <si>
    <t>dz ALG</t>
  </si>
  <si>
    <t>jm JAM</t>
  </si>
  <si>
    <t>Bertrand TraorÃ©</t>
  </si>
  <si>
    <t>bf BFA</t>
  </si>
  <si>
    <t>Adama TraorÃ©</t>
  </si>
  <si>
    <t>Wilfried Zaha</t>
  </si>
  <si>
    <t>Anwar El Ghazi</t>
  </si>
  <si>
    <t>Timo Werner</t>
  </si>
  <si>
    <t>Gareth Bale</t>
  </si>
  <si>
    <t>Richarlison</t>
  </si>
  <si>
    <t>Che Adams</t>
  </si>
  <si>
    <t>Mason Greenwood</t>
  </si>
  <si>
    <t>Pierre-Emerick Aubameyang</t>
  </si>
  <si>
    <t>Ollie Watkins</t>
  </si>
  <si>
    <t>Danny Ings</t>
  </si>
  <si>
    <t>Alexandre Lacazette</t>
  </si>
  <si>
    <t>Diogo Jota</t>
  </si>
  <si>
    <t>Dominic Calvert-Lewin</t>
  </si>
  <si>
    <t>Anthony Martial</t>
  </si>
  <si>
    <t>TrÃ©zÃ©guet</t>
  </si>
  <si>
    <t>Gabriel Jesus</t>
  </si>
  <si>
    <t>Oliver McBurnie</t>
  </si>
  <si>
    <t>Christian Benteke</t>
  </si>
  <si>
    <t>Michail Antonio</t>
  </si>
  <si>
    <t>Kelechi Iheanacho</t>
  </si>
  <si>
    <t>Chris Wood</t>
  </si>
  <si>
    <t>nz NZL</t>
  </si>
  <si>
    <t>Patrick Bamford</t>
  </si>
  <si>
    <t>Daniel James</t>
  </si>
  <si>
    <t>Jamie Vardy</t>
  </si>
  <si>
    <t>Callum Wilson</t>
  </si>
  <si>
    <t>Rhian Brewster</t>
  </si>
  <si>
    <t>Edinson Cavani</t>
  </si>
  <si>
    <t>uy URU</t>
  </si>
  <si>
    <t>Aleksandar MitroviÄ</t>
  </si>
  <si>
    <t>Danny Welbeck</t>
  </si>
  <si>
    <t>Ashley Barnes</t>
  </si>
  <si>
    <t>Willian JosÃ©</t>
  </si>
  <si>
    <t>RaÃºl JimÃ©nez</t>
  </si>
  <si>
    <t>mx MEX</t>
  </si>
  <si>
    <t>SÃ©bastien Haller</t>
  </si>
  <si>
    <t>Mbaye Diagne</t>
  </si>
  <si>
    <t>FÃ¡bio Silva</t>
  </si>
  <si>
    <t>MatÄj Vydra</t>
  </si>
  <si>
    <t>Michy Batshuayi</t>
  </si>
  <si>
    <t>Tammy Abraham</t>
  </si>
  <si>
    <t>Oliver Burke</t>
  </si>
  <si>
    <t>Olivier Giroud</t>
  </si>
  <si>
    <t>Billy Sharp</t>
  </si>
  <si>
    <t>Aaron Connolly</t>
  </si>
  <si>
    <t>Eddie Nketiah</t>
  </si>
  <si>
    <t>Goal-Scoring Index</t>
  </si>
  <si>
    <t>Goals</t>
  </si>
  <si>
    <t>XE RANK</t>
  </si>
  <si>
    <t>Creativity Index</t>
  </si>
  <si>
    <t>Key Passes</t>
  </si>
  <si>
    <t>Progressive Passes</t>
  </si>
  <si>
    <t>XE Rank</t>
  </si>
  <si>
    <t>Aleksandar MitroviÄ‡</t>
  </si>
  <si>
    <t>MatÄ›j Vydra</t>
  </si>
  <si>
    <t>Cross Efficiency Rank (Creativity)</t>
  </si>
  <si>
    <t>XE RANK (/50)</t>
  </si>
  <si>
    <t>Dribbling and Ball Carrying</t>
  </si>
  <si>
    <t>Defending</t>
  </si>
  <si>
    <t>YES</t>
  </si>
  <si>
    <t>AVG</t>
  </si>
  <si>
    <t>AVG1</t>
  </si>
  <si>
    <t>XE Rank (Goal-Scoring)</t>
  </si>
  <si>
    <t>XE RANK (Creativity)</t>
  </si>
  <si>
    <t>Defending Index</t>
  </si>
  <si>
    <t>XE Rank (Defending)</t>
  </si>
  <si>
    <t>Dribbling and Ball Carrying Index</t>
  </si>
  <si>
    <t>XE Rank (Drbbling an Ball Carrying)</t>
  </si>
  <si>
    <t>Adama Traore</t>
  </si>
  <si>
    <t>Goal-Scoring XE Rank</t>
  </si>
  <si>
    <t>Creativity XE Rank</t>
  </si>
  <si>
    <t>Dribbling and Ball Carrying XE Rank</t>
  </si>
  <si>
    <t>Defending XE Rank</t>
  </si>
  <si>
    <t>Bertrand Traore</t>
  </si>
  <si>
    <t>Sadio Mane</t>
  </si>
  <si>
    <t>Trezeguet</t>
  </si>
  <si>
    <t>Average Cost Efficiency</t>
  </si>
  <si>
    <t>Average XE Rank</t>
  </si>
  <si>
    <t>League Average</t>
  </si>
  <si>
    <t>Aleksandar Mitrovic</t>
  </si>
  <si>
    <t>Matej Vydra</t>
  </si>
  <si>
    <t>Salary</t>
  </si>
  <si>
    <t>avg1</t>
  </si>
  <si>
    <t>avg2</t>
  </si>
  <si>
    <t>DEA Cross Effieicny (Goal-Scoring)</t>
  </si>
  <si>
    <t>Creativity Effiiency</t>
  </si>
  <si>
    <t>DEA Cross Effieicncy (Creativity)</t>
  </si>
  <si>
    <t>DEA Cross Effieicncy (DRIBBLING AND BALL CARRYING)</t>
  </si>
  <si>
    <t>DEA Cross Effieicncy (DEFENDING)</t>
  </si>
  <si>
    <t>Dribbling Index</t>
  </si>
  <si>
    <t>XE Rank (Dribbling)</t>
  </si>
  <si>
    <t>Sebastien Haller</t>
  </si>
  <si>
    <t>Do you play football regularly or think you have a good understanding of football?</t>
  </si>
  <si>
    <t>Shots on Target</t>
  </si>
  <si>
    <t>Shots on Target (%)</t>
  </si>
  <si>
    <t>Goals - Xg</t>
  </si>
  <si>
    <t>Goal Creating Actions (GCA)</t>
  </si>
  <si>
    <t>Assists or Expected Assists (Xa)</t>
  </si>
  <si>
    <t>Passes into Penalty Area (PPA)</t>
  </si>
  <si>
    <t>Shot Creating Actions (SCA)</t>
  </si>
  <si>
    <t>Do you think that expected assists matter more than actual assists when taking into account creativity performance?</t>
  </si>
  <si>
    <t>Dribbles Successful (%)</t>
  </si>
  <si>
    <t>PrgDist Carried</t>
  </si>
  <si>
    <t>Carries into Final Third</t>
  </si>
  <si>
    <t>Carries into Penalty Box</t>
  </si>
  <si>
    <t xml:space="preserve">Goal Creating Actions from Dribbling </t>
  </si>
  <si>
    <t xml:space="preserve">Shot Creating Actions from Dribbling </t>
  </si>
  <si>
    <t>Tackles Won</t>
  </si>
  <si>
    <t>Tackles Won (%)</t>
  </si>
  <si>
    <t>Blocks and Interceptions</t>
  </si>
  <si>
    <t>Pressures Successful</t>
  </si>
  <si>
    <t>Mistakes Leading to Goals</t>
  </si>
  <si>
    <t>Yes</t>
  </si>
  <si>
    <t>No</t>
  </si>
  <si>
    <t>GOAL-SCORING DEA EFFICIENCY SCORE (RWRs, NO POSITIVE WEIGHTS)</t>
  </si>
  <si>
    <t>Creativity. Effiiency</t>
  </si>
  <si>
    <t>SoT(Per)</t>
  </si>
  <si>
    <t>Tackles Won (Per)</t>
  </si>
  <si>
    <t>Dribbles Succ(Per)</t>
  </si>
  <si>
    <t>Team Points</t>
  </si>
  <si>
    <t>Strikers</t>
  </si>
  <si>
    <t>b</t>
  </si>
  <si>
    <t>xe</t>
  </si>
  <si>
    <t>xe rank</t>
  </si>
  <si>
    <t>creativity</t>
  </si>
  <si>
    <t>creativity cross</t>
  </si>
  <si>
    <t>drib</t>
  </si>
  <si>
    <t>drib cross</t>
  </si>
  <si>
    <t>def</t>
  </si>
  <si>
    <t>def xe</t>
  </si>
  <si>
    <t>Winger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</si>
</sst>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9" formatCode="0.0000"/>
    <numFmt numFmtId="170" formatCode="0.0000000"/>
    <numFmt numFmtId="174" formatCode="[$£-809]#,##0"/>
    <numFmt numFmtId="175" formatCode="0.00000"/>
  </numFmts>
  <fonts count="13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rgb="FF000000"/>
      <name val="Times Roman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212121"/>
      <name val="Calibri"/>
      <family val="2"/>
    </font>
    <font>
      <b/>
      <sz val="16"/>
      <color rgb="FF000000"/>
      <name val="Times Roman"/>
    </font>
    <font>
      <b/>
      <sz val="20"/>
      <color theme="1"/>
      <name val="Times Roman"/>
    </font>
    <font>
      <sz val="12"/>
      <color rgb="FF212121"/>
      <name val="Calibri"/>
      <family val="2"/>
      <scheme val="minor"/>
    </font>
    <font>
      <b/>
      <sz val="16"/>
      <color theme="1"/>
      <name val="Times Roman"/>
    </font>
    <font>
      <b/>
      <sz val="12"/>
      <color rgb="FF000000"/>
      <name val="Calibri"/>
      <family val="2"/>
      <scheme val="minor"/>
    </font>
  </fonts>
  <fills count="29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64BF7C"/>
        <bgColor rgb="FF000000"/>
      </patternFill>
    </fill>
    <fill>
      <patternFill patternType="solid">
        <fgColor rgb="FFF9736D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70C27C"/>
        <bgColor rgb="FF000000"/>
      </patternFill>
    </fill>
    <fill>
      <patternFill patternType="solid">
        <fgColor rgb="FF88C87D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68C07C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88C97E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6CC17C"/>
        <bgColor rgb="FF000000"/>
      </patternFill>
    </fill>
    <fill>
      <patternFill patternType="solid">
        <fgColor rgb="FFFAA075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A8C72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CC07B"/>
        <bgColor rgb="FF000000"/>
      </patternFill>
    </fill>
    <fill>
      <patternFill patternType="solid">
        <fgColor rgb="FFB0D580"/>
        <bgColor rgb="FF000000"/>
      </patternFill>
    </fill>
    <fill>
      <patternFill patternType="solid">
        <fgColor rgb="FFFDBA7B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FCB679"/>
        <bgColor rgb="FF000000"/>
      </patternFill>
    </fill>
    <fill>
      <patternFill patternType="solid">
        <fgColor rgb="FFBFD981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B0D480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EE182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94CC7D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A9473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FDBE7C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98C71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FDD37F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C8DB81"/>
        <bgColor rgb="FF000000"/>
      </patternFill>
    </fill>
    <fill>
      <patternFill patternType="solid">
        <fgColor rgb="FFD7E082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FA9874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EDB80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82C77D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FBA676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FB9774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CDDD82"/>
        <bgColor rgb="FF000000"/>
      </patternFill>
    </fill>
    <fill>
      <patternFill patternType="solid">
        <fgColor rgb="FFC1D981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F97B6E"/>
        <bgColor rgb="FF000000"/>
      </patternFill>
    </fill>
    <fill>
      <patternFill patternType="solid">
        <fgColor rgb="FFFA7D6F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ED880"/>
        <bgColor rgb="FF000000"/>
      </patternFill>
    </fill>
    <fill>
      <patternFill patternType="solid">
        <fgColor rgb="FFFCC47C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FCC17C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76C47D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A9A74"/>
        <bgColor rgb="FF000000"/>
      </patternFill>
    </fill>
    <fill>
      <patternFill patternType="solid">
        <fgColor rgb="FFFCB479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BA276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BAE78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B7D780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FB9B75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FA8270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F8726C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8786D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B6D680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FCBC7A"/>
        <bgColor rgb="FF000000"/>
      </patternFill>
    </fill>
    <fill>
      <patternFill patternType="solid">
        <fgColor rgb="FFFBAC77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FA8F72"/>
        <bgColor rgb="FF000000"/>
      </patternFill>
    </fill>
    <fill>
      <patternFill patternType="solid">
        <fgColor rgb="FFF98871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8DC81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FDC87D"/>
        <bgColor rgb="FF000000"/>
      </patternFill>
    </fill>
    <fill>
      <patternFill patternType="solid">
        <fgColor rgb="FFFA9072"/>
        <bgColor rgb="FF000000"/>
      </patternFill>
    </fill>
    <fill>
      <patternFill patternType="solid">
        <fgColor rgb="FFF86D6B"/>
        <bgColor rgb="FF000000"/>
      </patternFill>
    </fill>
    <fill>
      <patternFill patternType="solid">
        <fgColor rgb="FFFA9373"/>
        <bgColor rgb="FF000000"/>
      </patternFill>
    </fill>
    <fill>
      <patternFill patternType="solid">
        <fgColor rgb="FF9CCF7F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BCD881"/>
        <bgColor rgb="FF000000"/>
      </patternFill>
    </fill>
    <fill>
      <patternFill patternType="solid">
        <fgColor rgb="FFFDCB7E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FA9B74"/>
        <bgColor rgb="FF000000"/>
      </patternFill>
    </fill>
    <fill>
      <patternFill patternType="solid">
        <fgColor rgb="FF8BCA7E"/>
        <bgColor rgb="FF000000"/>
      </patternFill>
    </fill>
    <fill>
      <patternFill patternType="solid">
        <fgColor rgb="FFF97C6E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FCC17B"/>
        <bgColor rgb="FF000000"/>
      </patternFill>
    </fill>
    <fill>
      <patternFill patternType="solid">
        <fgColor rgb="FFA3D17F"/>
        <bgColor rgb="FF000000"/>
      </patternFill>
    </fill>
    <fill>
      <patternFill patternType="solid">
        <fgColor rgb="FFF98D71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A9273"/>
        <bgColor rgb="FF000000"/>
      </patternFill>
    </fill>
    <fill>
      <patternFill patternType="solid">
        <fgColor rgb="FFA5D17F"/>
        <bgColor rgb="FF000000"/>
      </patternFill>
    </fill>
    <fill>
      <patternFill patternType="solid">
        <fgColor rgb="FFF98770"/>
        <bgColor rgb="FF000000"/>
      </patternFill>
    </fill>
    <fill>
      <patternFill patternType="solid">
        <fgColor rgb="FF73C37C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BA075"/>
        <bgColor rgb="FF000000"/>
      </patternFill>
    </fill>
    <fill>
      <patternFill patternType="solid">
        <fgColor rgb="FF9DCF7F"/>
        <bgColor rgb="FF000000"/>
      </patternFill>
    </fill>
    <fill>
      <patternFill patternType="solid">
        <fgColor rgb="FF79C57D"/>
        <bgColor rgb="FF000000"/>
      </patternFill>
    </fill>
    <fill>
      <patternFill patternType="solid">
        <fgColor rgb="FF6AC07C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A9272"/>
        <bgColor rgb="FF000000"/>
      </patternFill>
    </fill>
    <fill>
      <patternFill patternType="solid">
        <fgColor rgb="FFF97F6F"/>
        <bgColor rgb="FF000000"/>
      </patternFill>
    </fill>
    <fill>
      <patternFill patternType="solid">
        <fgColor rgb="FFFBB379"/>
        <bgColor rgb="FF000000"/>
      </patternFill>
    </fill>
    <fill>
      <patternFill patternType="solid">
        <fgColor rgb="FFFDC67C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FBA777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67BF7C"/>
        <bgColor rgb="FF000000"/>
      </patternFill>
    </fill>
    <fill>
      <patternFill patternType="solid">
        <fgColor rgb="FFF8766D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75C47D"/>
        <bgColor rgb="FF000000"/>
      </patternFill>
    </fill>
    <fill>
      <patternFill patternType="solid">
        <fgColor rgb="FF8ECB7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F9E984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F98570"/>
        <bgColor rgb="FF000000"/>
      </patternFill>
    </fill>
    <fill>
      <patternFill patternType="solid">
        <fgColor rgb="FFF87B6E"/>
        <bgColor rgb="FF000000"/>
      </patternFill>
    </fill>
    <fill>
      <patternFill patternType="solid">
        <fgColor rgb="FFF98D72"/>
        <bgColor rgb="FF000000"/>
      </patternFill>
    </fill>
    <fill>
      <patternFill patternType="solid">
        <fgColor rgb="FF9BCF7F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86F6C"/>
        <bgColor rgb="FF000000"/>
      </patternFill>
    </fill>
    <fill>
      <patternFill patternType="solid">
        <fgColor rgb="FFF98B71"/>
        <bgColor rgb="FF000000"/>
      </patternFill>
    </fill>
    <fill>
      <patternFill patternType="solid">
        <fgColor rgb="FFF8756D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F8736C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F97D6E"/>
        <bgColor rgb="FF000000"/>
      </patternFill>
    </fill>
    <fill>
      <patternFill patternType="solid">
        <fgColor rgb="FFFA9774"/>
        <bgColor rgb="FF000000"/>
      </patternFill>
    </fill>
    <fill>
      <patternFill patternType="solid">
        <fgColor rgb="FFFDB47A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F8736D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7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5" borderId="0" xfId="0" applyFont="1" applyFill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11" borderId="0" xfId="0" applyFont="1" applyFill="1"/>
    <xf numFmtId="0" fontId="4" fillId="16" borderId="0" xfId="0" applyFont="1" applyFill="1"/>
    <xf numFmtId="0" fontId="4" fillId="26" borderId="0" xfId="0" applyFont="1" applyFill="1"/>
    <xf numFmtId="0" fontId="4" fillId="45" borderId="0" xfId="0" applyFont="1" applyFill="1"/>
    <xf numFmtId="0" fontId="4" fillId="50" borderId="0" xfId="0" applyFont="1" applyFill="1"/>
    <xf numFmtId="0" fontId="4" fillId="40" borderId="0" xfId="0" applyFont="1" applyFill="1"/>
    <xf numFmtId="0" fontId="4" fillId="66" borderId="0" xfId="0" applyFont="1" applyFill="1"/>
    <xf numFmtId="0" fontId="4" fillId="72" borderId="0" xfId="0" applyFont="1" applyFill="1"/>
    <xf numFmtId="0" fontId="4" fillId="79" borderId="0" xfId="0" applyFont="1" applyFill="1"/>
    <xf numFmtId="0" fontId="4" fillId="80" borderId="0" xfId="0" applyFont="1" applyFill="1"/>
    <xf numFmtId="0" fontId="4" fillId="95" borderId="0" xfId="0" applyFont="1" applyFill="1"/>
    <xf numFmtId="0" fontId="4" fillId="60" borderId="0" xfId="0" applyFont="1" applyFill="1"/>
    <xf numFmtId="0" fontId="4" fillId="109" borderId="0" xfId="0" applyFont="1" applyFill="1"/>
    <xf numFmtId="0" fontId="4" fillId="113" borderId="0" xfId="0" applyFont="1" applyFill="1"/>
    <xf numFmtId="0" fontId="4" fillId="119" borderId="0" xfId="0" applyFont="1" applyFill="1"/>
    <xf numFmtId="0" fontId="4" fillId="85" borderId="0" xfId="0" applyFont="1" applyFill="1"/>
    <xf numFmtId="0" fontId="4" fillId="133" borderId="0" xfId="0" applyFont="1" applyFill="1"/>
    <xf numFmtId="0" fontId="4" fillId="34" borderId="0" xfId="0" applyFont="1" applyFill="1"/>
    <xf numFmtId="0" fontId="4" fillId="116" borderId="0" xfId="0" applyFont="1" applyFill="1"/>
    <xf numFmtId="10" fontId="0" fillId="0" borderId="0" xfId="0" applyNumberFormat="1" applyAlignment="1">
      <alignment horizontal="center"/>
    </xf>
    <xf numFmtId="0" fontId="4" fillId="48" borderId="0" xfId="0" applyFont="1" applyFill="1"/>
    <xf numFmtId="0" fontId="4" fillId="145" borderId="0" xfId="0" applyFont="1" applyFill="1"/>
    <xf numFmtId="0" fontId="4" fillId="147" borderId="0" xfId="0" applyFont="1" applyFill="1"/>
    <xf numFmtId="0" fontId="4" fillId="148" borderId="0" xfId="0" applyFont="1" applyFill="1"/>
    <xf numFmtId="0" fontId="4" fillId="150" borderId="0" xfId="0" applyFont="1" applyFill="1"/>
    <xf numFmtId="0" fontId="4" fillId="153" borderId="0" xfId="0" applyFont="1" applyFill="1"/>
    <xf numFmtId="0" fontId="4" fillId="157" borderId="0" xfId="0" applyFont="1" applyFill="1"/>
    <xf numFmtId="0" fontId="4" fillId="19" borderId="0" xfId="0" applyFont="1" applyFill="1"/>
    <xf numFmtId="0" fontId="4" fillId="161" borderId="0" xfId="0" applyFont="1" applyFill="1"/>
    <xf numFmtId="0" fontId="4" fillId="170" borderId="0" xfId="0" applyFont="1" applyFill="1"/>
    <xf numFmtId="0" fontId="4" fillId="6" borderId="0" xfId="0" applyFont="1" applyFill="1"/>
    <xf numFmtId="164" fontId="4" fillId="5" borderId="0" xfId="0" applyNumberFormat="1" applyFont="1" applyFill="1"/>
    <xf numFmtId="164" fontId="4" fillId="11" borderId="0" xfId="0" applyNumberFormat="1" applyFont="1" applyFill="1"/>
    <xf numFmtId="164" fontId="4" fillId="178" borderId="0" xfId="0" applyNumberFormat="1" applyFont="1" applyFill="1"/>
    <xf numFmtId="164" fontId="4" fillId="21" borderId="0" xfId="0" applyNumberFormat="1" applyFont="1" applyFill="1"/>
    <xf numFmtId="164" fontId="4" fillId="179" borderId="0" xfId="0" applyNumberFormat="1" applyFont="1" applyFill="1"/>
    <xf numFmtId="164" fontId="4" fillId="180" borderId="0" xfId="0" applyNumberFormat="1" applyFont="1" applyFill="1"/>
    <xf numFmtId="164" fontId="4" fillId="77" borderId="0" xfId="0" applyNumberFormat="1" applyFont="1" applyFill="1"/>
    <xf numFmtId="164" fontId="4" fillId="79" borderId="0" xfId="0" applyNumberFormat="1" applyFont="1" applyFill="1"/>
    <xf numFmtId="164" fontId="4" fillId="181" borderId="0" xfId="0" applyNumberFormat="1" applyFont="1" applyFill="1"/>
    <xf numFmtId="164" fontId="4" fillId="91" borderId="0" xfId="0" applyNumberFormat="1" applyFont="1" applyFill="1"/>
    <xf numFmtId="164" fontId="4" fillId="183" borderId="0" xfId="0" applyNumberFormat="1" applyFont="1" applyFill="1"/>
    <xf numFmtId="164" fontId="4" fillId="105" borderId="0" xfId="0" applyNumberFormat="1" applyFont="1" applyFill="1"/>
    <xf numFmtId="164" fontId="4" fillId="65" borderId="0" xfId="0" applyNumberFormat="1" applyFont="1" applyFill="1"/>
    <xf numFmtId="164" fontId="4" fillId="131" borderId="0" xfId="0" applyNumberFormat="1" applyFont="1" applyFill="1"/>
    <xf numFmtId="164" fontId="4" fillId="34" borderId="0" xfId="0" applyNumberFormat="1" applyFont="1" applyFill="1"/>
    <xf numFmtId="164" fontId="4" fillId="75" borderId="0" xfId="0" applyNumberFormat="1" applyFont="1" applyFill="1"/>
    <xf numFmtId="164" fontId="4" fillId="184" borderId="0" xfId="0" applyNumberFormat="1" applyFont="1" applyFill="1"/>
    <xf numFmtId="164" fontId="4" fillId="137" borderId="0" xfId="0" applyNumberFormat="1" applyFont="1" applyFill="1"/>
    <xf numFmtId="164" fontId="4" fillId="13" borderId="0" xfId="0" applyNumberFormat="1" applyFont="1" applyFill="1"/>
    <xf numFmtId="164" fontId="4" fillId="48" borderId="0" xfId="0" applyNumberFormat="1" applyFont="1" applyFill="1"/>
    <xf numFmtId="164" fontId="4" fillId="147" borderId="0" xfId="0" applyNumberFormat="1" applyFont="1" applyFill="1"/>
    <xf numFmtId="164" fontId="4" fillId="35" borderId="0" xfId="0" applyNumberFormat="1" applyFont="1" applyFill="1"/>
    <xf numFmtId="164" fontId="4" fillId="151" borderId="0" xfId="0" applyNumberFormat="1" applyFont="1" applyFill="1"/>
    <xf numFmtId="164" fontId="4" fillId="155" borderId="0" xfId="0" applyNumberFormat="1" applyFont="1" applyFill="1"/>
    <xf numFmtId="164" fontId="4" fillId="187" borderId="0" xfId="0" applyNumberFormat="1" applyFont="1" applyFill="1"/>
    <xf numFmtId="164" fontId="4" fillId="188" borderId="0" xfId="0" applyNumberFormat="1" applyFont="1" applyFill="1"/>
    <xf numFmtId="164" fontId="4" fillId="3" borderId="0" xfId="0" applyNumberFormat="1" applyFont="1" applyFill="1"/>
    <xf numFmtId="164" fontId="4" fillId="189" borderId="0" xfId="0" applyNumberFormat="1" applyFont="1" applyFill="1"/>
    <xf numFmtId="164" fontId="4" fillId="190" borderId="0" xfId="0" applyNumberFormat="1" applyFont="1" applyFill="1"/>
    <xf numFmtId="164" fontId="4" fillId="70" borderId="0" xfId="0" applyNumberFormat="1" applyFont="1" applyFill="1"/>
    <xf numFmtId="164" fontId="4" fillId="191" borderId="0" xfId="0" applyNumberFormat="1" applyFont="1" applyFill="1"/>
    <xf numFmtId="164" fontId="4" fillId="192" borderId="0" xfId="0" applyNumberFormat="1" applyFont="1" applyFill="1"/>
    <xf numFmtId="164" fontId="4" fillId="6" borderId="0" xfId="0" applyNumberFormat="1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9" xfId="0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74" fontId="6" fillId="0" borderId="0" xfId="0" applyNumberFormat="1" applyFont="1" applyAlignment="1">
      <alignment horizontal="center"/>
    </xf>
    <xf numFmtId="0" fontId="6" fillId="193" borderId="9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194" borderId="0" xfId="0" applyFont="1" applyFill="1"/>
    <xf numFmtId="0" fontId="0" fillId="194" borderId="0" xfId="0" applyFill="1"/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94" borderId="9" xfId="0" applyFill="1" applyBorder="1" applyAlignment="1">
      <alignment horizontal="center"/>
    </xf>
    <xf numFmtId="164" fontId="0" fillId="194" borderId="0" xfId="0" applyNumberFormat="1" applyFill="1" applyAlignment="1">
      <alignment horizontal="center"/>
    </xf>
    <xf numFmtId="164" fontId="0" fillId="0" borderId="4" xfId="0" applyNumberFormat="1" applyBorder="1" applyAlignment="1">
      <alignment horizontal="center"/>
    </xf>
    <xf numFmtId="174" fontId="0" fillId="0" borderId="0" xfId="0" applyNumberFormat="1" applyAlignment="1">
      <alignment horizontal="center"/>
    </xf>
    <xf numFmtId="0" fontId="0" fillId="195" borderId="9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/>
    <xf numFmtId="0" fontId="4" fillId="183" borderId="0" xfId="0" applyFont="1" applyFill="1"/>
    <xf numFmtId="0" fontId="4" fillId="235" borderId="0" xfId="0" applyFont="1" applyFill="1"/>
    <xf numFmtId="0" fontId="4" fillId="138" borderId="0" xfId="0" applyFont="1" applyFill="1"/>
    <xf numFmtId="0" fontId="4" fillId="219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185" borderId="0" xfId="0" applyFont="1" applyFill="1"/>
    <xf numFmtId="0" fontId="4" fillId="98" borderId="0" xfId="0" applyFont="1" applyFill="1"/>
    <xf numFmtId="0" fontId="4" fillId="236" borderId="0" xfId="0" applyFont="1" applyFill="1"/>
    <xf numFmtId="0" fontId="4" fillId="108" borderId="0" xfId="0" applyFont="1" applyFill="1"/>
    <xf numFmtId="0" fontId="4" fillId="237" borderId="0" xfId="0" applyFont="1" applyFill="1"/>
    <xf numFmtId="0" fontId="4" fillId="222" borderId="0" xfId="0" applyFont="1" applyFill="1"/>
    <xf numFmtId="0" fontId="4" fillId="238" borderId="0" xfId="0" applyFont="1" applyFill="1"/>
    <xf numFmtId="0" fontId="4" fillId="210" borderId="0" xfId="0" applyFont="1" applyFill="1"/>
    <xf numFmtId="0" fontId="4" fillId="233" borderId="0" xfId="0" applyFont="1" applyFill="1"/>
    <xf numFmtId="0" fontId="4" fillId="53" borderId="0" xfId="0" applyFont="1" applyFill="1"/>
    <xf numFmtId="0" fontId="4" fillId="239" borderId="0" xfId="0" applyFont="1" applyFill="1"/>
    <xf numFmtId="0" fontId="4" fillId="240" borderId="0" xfId="0" applyFont="1" applyFill="1"/>
    <xf numFmtId="0" fontId="4" fillId="241" borderId="0" xfId="0" applyFont="1" applyFill="1"/>
    <xf numFmtId="0" fontId="4" fillId="242" borderId="0" xfId="0" applyFont="1" applyFill="1"/>
    <xf numFmtId="0" fontId="4" fillId="63" borderId="0" xfId="0" applyFont="1" applyFill="1"/>
    <xf numFmtId="0" fontId="4" fillId="89" borderId="0" xfId="0" applyFont="1" applyFill="1"/>
    <xf numFmtId="0" fontId="4" fillId="10" borderId="0" xfId="0" applyFont="1" applyFill="1"/>
    <xf numFmtId="0" fontId="4" fillId="75" borderId="0" xfId="0" applyFont="1" applyFill="1"/>
    <xf numFmtId="0" fontId="4" fillId="243" borderId="0" xfId="0" applyFont="1" applyFill="1"/>
    <xf numFmtId="0" fontId="4" fillId="244" borderId="0" xfId="0" applyFont="1" applyFill="1"/>
    <xf numFmtId="0" fontId="4" fillId="128" borderId="0" xfId="0" applyFont="1" applyFill="1"/>
    <xf numFmtId="0" fontId="4" fillId="107" borderId="0" xfId="0" applyFont="1" applyFill="1"/>
    <xf numFmtId="0" fontId="4" fillId="73" borderId="0" xfId="0" applyFont="1" applyFill="1"/>
    <xf numFmtId="0" fontId="4" fillId="228" borderId="0" xfId="0" applyFont="1" applyFill="1"/>
    <xf numFmtId="0" fontId="4" fillId="3" borderId="0" xfId="0" applyFont="1" applyFill="1"/>
    <xf numFmtId="0" fontId="4" fillId="208" borderId="0" xfId="0" applyFont="1" applyFill="1"/>
    <xf numFmtId="0" fontId="4" fillId="142" borderId="0" xfId="0" applyFont="1" applyFill="1"/>
    <xf numFmtId="0" fontId="4" fillId="245" borderId="0" xfId="0" applyFont="1" applyFill="1"/>
    <xf numFmtId="0" fontId="4" fillId="166" borderId="0" xfId="0" applyFont="1" applyFill="1"/>
    <xf numFmtId="0" fontId="4" fillId="246" borderId="0" xfId="0" applyFont="1" applyFill="1"/>
    <xf numFmtId="0" fontId="4" fillId="13" borderId="0" xfId="0" applyFont="1" applyFill="1"/>
    <xf numFmtId="0" fontId="4" fillId="71" borderId="0" xfId="0" applyFont="1" applyFill="1"/>
    <xf numFmtId="0" fontId="4" fillId="227" borderId="0" xfId="0" applyFont="1" applyFill="1"/>
    <xf numFmtId="0" fontId="4" fillId="247" borderId="0" xfId="0" applyFont="1" applyFill="1"/>
    <xf numFmtId="0" fontId="4" fillId="172" borderId="0" xfId="0" applyFont="1" applyFill="1"/>
    <xf numFmtId="0" fontId="4" fillId="248" borderId="0" xfId="0" applyFont="1" applyFill="1"/>
    <xf numFmtId="0" fontId="4" fillId="211" borderId="0" xfId="0" applyFont="1" applyFill="1"/>
    <xf numFmtId="0" fontId="4" fillId="49" borderId="0" xfId="0" applyFont="1" applyFill="1"/>
    <xf numFmtId="0" fontId="4" fillId="181" borderId="0" xfId="0" applyFont="1" applyFill="1"/>
    <xf numFmtId="0" fontId="4" fillId="43" borderId="0" xfId="0" applyFont="1" applyFill="1"/>
    <xf numFmtId="0" fontId="4" fillId="225" borderId="0" xfId="0" applyFont="1" applyFill="1"/>
    <xf numFmtId="0" fontId="4" fillId="35" borderId="0" xfId="0" applyFont="1" applyFill="1"/>
    <xf numFmtId="0" fontId="4" fillId="229" borderId="0" xfId="0" applyFont="1" applyFill="1"/>
    <xf numFmtId="0" fontId="4" fillId="187" borderId="0" xfId="0" applyFont="1" applyFill="1"/>
    <xf numFmtId="0" fontId="4" fillId="38" borderId="0" xfId="0" applyFont="1" applyFill="1"/>
    <xf numFmtId="0" fontId="4" fillId="55" borderId="0" xfId="0" applyFont="1" applyFill="1"/>
    <xf numFmtId="0" fontId="4" fillId="165" borderId="0" xfId="0" applyFont="1" applyFill="1"/>
    <xf numFmtId="0" fontId="4" fillId="213" borderId="0" xfId="0" applyFont="1" applyFill="1"/>
    <xf numFmtId="0" fontId="4" fillId="29" borderId="0" xfId="0" applyFont="1" applyFill="1"/>
    <xf numFmtId="0" fontId="4" fillId="249" borderId="0" xfId="0" applyFont="1" applyFill="1"/>
    <xf numFmtId="0" fontId="4" fillId="59" borderId="0" xfId="0" applyFont="1" applyFill="1"/>
    <xf numFmtId="0" fontId="4" fillId="250" borderId="0" xfId="0" applyFont="1" applyFill="1"/>
    <xf numFmtId="0" fontId="4" fillId="207" borderId="0" xfId="0" applyFont="1" applyFill="1"/>
    <xf numFmtId="0" fontId="4" fillId="178" borderId="0" xfId="0" applyFont="1" applyFill="1"/>
    <xf numFmtId="0" fontId="4" fillId="149" borderId="0" xfId="0" applyFont="1" applyFill="1"/>
    <xf numFmtId="0" fontId="4" fillId="206" borderId="0" xfId="0" applyFont="1" applyFill="1"/>
    <xf numFmtId="0" fontId="4" fillId="102" borderId="0" xfId="0" applyFont="1" applyFill="1"/>
    <xf numFmtId="0" fontId="4" fillId="163" borderId="0" xfId="0" applyFont="1" applyFill="1"/>
    <xf numFmtId="0" fontId="4" fillId="88" borderId="0" xfId="0" applyFont="1" applyFill="1"/>
    <xf numFmtId="0" fontId="4" fillId="25" borderId="0" xfId="0" applyFont="1" applyFill="1"/>
    <xf numFmtId="0" fontId="4" fillId="223" borderId="0" xfId="0" applyFont="1" applyFill="1"/>
    <xf numFmtId="0" fontId="4" fillId="179" borderId="0" xfId="0" applyFont="1" applyFill="1"/>
    <xf numFmtId="0" fontId="4" fillId="251" borderId="0" xfId="0" applyFont="1" applyFill="1"/>
    <xf numFmtId="0" fontId="4" fillId="252" borderId="0" xfId="0" applyFont="1" applyFill="1"/>
    <xf numFmtId="0" fontId="4" fillId="122" borderId="0" xfId="0" applyFont="1" applyFill="1"/>
    <xf numFmtId="0" fontId="4" fillId="77" borderId="0" xfId="0" applyFont="1" applyFill="1"/>
    <xf numFmtId="0" fontId="4" fillId="47" borderId="0" xfId="0" applyFont="1" applyFill="1"/>
    <xf numFmtId="0" fontId="4" fillId="197" borderId="0" xfId="0" applyFont="1" applyFill="1"/>
    <xf numFmtId="0" fontId="4" fillId="253" borderId="0" xfId="0" applyFont="1" applyFill="1"/>
    <xf numFmtId="0" fontId="4" fillId="199" borderId="0" xfId="0" applyFont="1" applyFill="1"/>
    <xf numFmtId="0" fontId="4" fillId="64" borderId="0" xfId="0" applyFont="1" applyFill="1"/>
    <xf numFmtId="0" fontId="4" fillId="254" borderId="0" xfId="0" applyFont="1" applyFill="1"/>
    <xf numFmtId="0" fontId="4" fillId="65" borderId="0" xfId="0" applyFont="1" applyFill="1"/>
    <xf numFmtId="0" fontId="4" fillId="255" borderId="0" xfId="0" applyFont="1" applyFill="1"/>
    <xf numFmtId="0" fontId="4" fillId="152" borderId="0" xfId="0" applyFont="1" applyFill="1"/>
    <xf numFmtId="0" fontId="4" fillId="30" borderId="0" xfId="0" applyFont="1" applyFill="1"/>
    <xf numFmtId="0" fontId="4" fillId="256" borderId="0" xfId="0" applyFont="1" applyFill="1"/>
    <xf numFmtId="0" fontId="4" fillId="218" borderId="0" xfId="0" applyFont="1" applyFill="1"/>
    <xf numFmtId="0" fontId="4" fillId="231" borderId="0" xfId="0" applyFont="1" applyFill="1"/>
    <xf numFmtId="0" fontId="4" fillId="78" borderId="0" xfId="0" applyFont="1" applyFill="1"/>
    <xf numFmtId="0" fontId="4" fillId="232" borderId="0" xfId="0" applyFont="1" applyFill="1"/>
    <xf numFmtId="0" fontId="4" fillId="257" borderId="0" xfId="0" applyFont="1" applyFill="1"/>
    <xf numFmtId="0" fontId="4" fillId="258" borderId="0" xfId="0" applyFont="1" applyFill="1"/>
    <xf numFmtId="0" fontId="4" fillId="259" borderId="0" xfId="0" applyFont="1" applyFill="1"/>
    <xf numFmtId="0" fontId="4" fillId="260" borderId="0" xfId="0" applyFont="1" applyFill="1"/>
    <xf numFmtId="0" fontId="4" fillId="215" borderId="0" xfId="0" applyFont="1" applyFill="1"/>
    <xf numFmtId="0" fontId="4" fillId="36" borderId="0" xfId="0" applyFont="1" applyFill="1"/>
    <xf numFmtId="0" fontId="4" fillId="117" borderId="0" xfId="0" applyFont="1" applyFill="1"/>
    <xf numFmtId="0" fontId="4" fillId="143" borderId="0" xfId="0" applyFont="1" applyFill="1"/>
    <xf numFmtId="0" fontId="4" fillId="97" borderId="0" xfId="0" applyFont="1" applyFill="1"/>
    <xf numFmtId="0" fontId="4" fillId="214" borderId="0" xfId="0" applyFont="1" applyFill="1"/>
    <xf numFmtId="0" fontId="4" fillId="261" borderId="0" xfId="0" applyFont="1" applyFill="1"/>
    <xf numFmtId="0" fontId="4" fillId="209" borderId="0" xfId="0" applyFont="1" applyFill="1"/>
    <xf numFmtId="0" fontId="4" fillId="196" borderId="0" xfId="0" applyFont="1" applyFill="1"/>
    <xf numFmtId="0" fontId="4" fillId="262" borderId="0" xfId="0" applyFont="1" applyFill="1"/>
    <xf numFmtId="0" fontId="4" fillId="182" borderId="0" xfId="0" applyFont="1" applyFill="1"/>
    <xf numFmtId="0" fontId="4" fillId="263" borderId="0" xfId="0" applyFont="1" applyFill="1"/>
    <xf numFmtId="0" fontId="4" fillId="21" borderId="0" xfId="0" applyFont="1" applyFill="1"/>
    <xf numFmtId="0" fontId="4" fillId="264" borderId="0" xfId="0" applyFont="1" applyFill="1"/>
    <xf numFmtId="0" fontId="4" fillId="20" borderId="0" xfId="0" applyFont="1" applyFill="1"/>
    <xf numFmtId="0" fontId="4" fillId="90" borderId="0" xfId="0" applyFont="1" applyFill="1"/>
    <xf numFmtId="0" fontId="4" fillId="94" borderId="0" xfId="0" applyFont="1" applyFill="1"/>
    <xf numFmtId="0" fontId="4" fillId="92" borderId="0" xfId="0" applyFont="1" applyFill="1"/>
    <xf numFmtId="0" fontId="4" fillId="52" borderId="0" xfId="0" applyFont="1" applyFill="1"/>
    <xf numFmtId="0" fontId="4" fillId="265" borderId="0" xfId="0" applyFont="1" applyFill="1"/>
    <xf numFmtId="0" fontId="4" fillId="266" borderId="0" xfId="0" applyFont="1" applyFill="1"/>
    <xf numFmtId="0" fontId="4" fillId="24" borderId="0" xfId="0" applyFont="1" applyFill="1"/>
    <xf numFmtId="0" fontId="4" fillId="267" borderId="0" xfId="0" applyFont="1" applyFill="1"/>
    <xf numFmtId="0" fontId="4" fillId="268" borderId="0" xfId="0" applyFont="1" applyFill="1"/>
    <xf numFmtId="0" fontId="4" fillId="200" borderId="0" xfId="0" applyFont="1" applyFill="1"/>
    <xf numFmtId="0" fontId="4" fillId="221" borderId="0" xfId="0" applyFont="1" applyFill="1"/>
    <xf numFmtId="0" fontId="4" fillId="186" borderId="0" xfId="0" applyFont="1" applyFill="1"/>
    <xf numFmtId="0" fontId="4" fillId="15" borderId="0" xfId="0" applyFont="1" applyFill="1"/>
    <xf numFmtId="0" fontId="4" fillId="137" borderId="0" xfId="0" applyFont="1" applyFill="1"/>
    <xf numFmtId="0" fontId="4" fillId="180" borderId="0" xfId="0" applyFont="1" applyFill="1"/>
    <xf numFmtId="0" fontId="4" fillId="216" borderId="0" xfId="0" applyFont="1" applyFill="1"/>
    <xf numFmtId="0" fontId="4" fillId="205" borderId="0" xfId="0" applyFont="1" applyFill="1"/>
    <xf numFmtId="0" fontId="4" fillId="31" borderId="0" xfId="0" applyFont="1" applyFill="1"/>
    <xf numFmtId="0" fontId="4" fillId="111" borderId="0" xfId="0" applyFont="1" applyFill="1"/>
    <xf numFmtId="0" fontId="4" fillId="212" borderId="0" xfId="0" applyFont="1" applyFill="1"/>
    <xf numFmtId="0" fontId="4" fillId="189" borderId="0" xfId="0" applyFont="1" applyFill="1"/>
    <xf numFmtId="0" fontId="4" fillId="127" borderId="0" xfId="0" applyFont="1" applyFill="1"/>
    <xf numFmtId="0" fontId="4" fillId="74" borderId="0" xfId="0" applyFont="1" applyFill="1"/>
    <xf numFmtId="0" fontId="4" fillId="123" borderId="0" xfId="0" applyFont="1" applyFill="1"/>
    <xf numFmtId="0" fontId="4" fillId="192" borderId="0" xfId="0" applyFont="1" applyFill="1"/>
    <xf numFmtId="0" fontId="4" fillId="156" borderId="0" xfId="0" applyFont="1" applyFill="1"/>
    <xf numFmtId="0" fontId="4" fillId="93" borderId="0" xfId="0" applyFont="1" applyFill="1"/>
    <xf numFmtId="0" fontId="4" fillId="217" borderId="0" xfId="0" applyFont="1" applyFill="1"/>
    <xf numFmtId="0" fontId="4" fillId="201" borderId="0" xfId="0" applyFont="1" applyFill="1"/>
    <xf numFmtId="0" fontId="4" fillId="151" borderId="0" xfId="0" applyFont="1" applyFill="1"/>
    <xf numFmtId="0" fontId="4" fillId="234" borderId="0" xfId="0" applyFont="1" applyFill="1"/>
    <xf numFmtId="0" fontId="4" fillId="105" borderId="0" xfId="0" applyFont="1" applyFill="1"/>
    <xf numFmtId="0" fontId="4" fillId="130" borderId="0" xfId="0" applyFont="1" applyFill="1"/>
    <xf numFmtId="0" fontId="4" fillId="269" borderId="0" xfId="0" applyFont="1" applyFill="1"/>
    <xf numFmtId="0" fontId="4" fillId="9" borderId="0" xfId="0" applyFont="1" applyFill="1"/>
    <xf numFmtId="0" fontId="12" fillId="0" borderId="0" xfId="0" applyFont="1"/>
    <xf numFmtId="164" fontId="4" fillId="152" borderId="0" xfId="0" applyNumberFormat="1" applyFont="1" applyFill="1"/>
    <xf numFmtId="164" fontId="4" fillId="74" borderId="0" xfId="0" applyNumberFormat="1" applyFont="1" applyFill="1"/>
    <xf numFmtId="164" fontId="4" fillId="154" borderId="0" xfId="0" applyNumberFormat="1" applyFont="1" applyFill="1"/>
    <xf numFmtId="164" fontId="4" fillId="149" borderId="0" xfId="0" applyNumberFormat="1" applyFont="1" applyFill="1"/>
    <xf numFmtId="164" fontId="4" fillId="252" borderId="0" xfId="0" applyNumberFormat="1" applyFont="1" applyFill="1"/>
    <xf numFmtId="164" fontId="4" fillId="161" borderId="0" xfId="0" applyNumberFormat="1" applyFont="1" applyFill="1"/>
    <xf numFmtId="164" fontId="4" fillId="164" borderId="0" xfId="0" applyNumberFormat="1" applyFont="1" applyFill="1"/>
    <xf numFmtId="164" fontId="4" fillId="270" borderId="0" xfId="0" applyNumberFormat="1" applyFont="1" applyFill="1"/>
    <xf numFmtId="164" fontId="4" fillId="271" borderId="0" xfId="0" applyNumberFormat="1" applyFont="1" applyFill="1"/>
    <xf numFmtId="164" fontId="4" fillId="264" borderId="0" xfId="0" applyNumberFormat="1" applyFont="1" applyFill="1"/>
    <xf numFmtId="175" fontId="4" fillId="0" borderId="0" xfId="0" applyNumberFormat="1" applyFont="1"/>
    <xf numFmtId="164" fontId="4" fillId="63" borderId="0" xfId="0" applyNumberFormat="1" applyFont="1" applyFill="1"/>
    <xf numFmtId="164" fontId="4" fillId="272" borderId="0" xfId="0" applyNumberFormat="1" applyFont="1" applyFill="1"/>
    <xf numFmtId="164" fontId="4" fillId="158" borderId="0" xfId="0" applyNumberFormat="1" applyFont="1" applyFill="1"/>
    <xf numFmtId="164" fontId="4" fillId="17" borderId="0" xfId="0" applyNumberFormat="1" applyFont="1" applyFill="1"/>
    <xf numFmtId="164" fontId="4" fillId="99" borderId="0" xfId="0" applyNumberFormat="1" applyFont="1" applyFill="1"/>
    <xf numFmtId="164" fontId="4" fillId="84" borderId="0" xfId="0" applyNumberFormat="1" applyFont="1" applyFill="1"/>
    <xf numFmtId="164" fontId="4" fillId="96" borderId="0" xfId="0" applyNumberFormat="1" applyFont="1" applyFill="1"/>
    <xf numFmtId="164" fontId="4" fillId="29" borderId="0" xfId="0" applyNumberFormat="1" applyFont="1" applyFill="1"/>
    <xf numFmtId="164" fontId="4" fillId="109" borderId="0" xfId="0" applyNumberFormat="1" applyFont="1" applyFill="1"/>
    <xf numFmtId="164" fontId="4" fillId="43" borderId="0" xfId="0" applyNumberFormat="1" applyFont="1" applyFill="1"/>
    <xf numFmtId="164" fontId="4" fillId="243" borderId="0" xfId="0" applyNumberFormat="1" applyFont="1" applyFill="1"/>
    <xf numFmtId="164" fontId="4" fillId="136" borderId="0" xfId="0" applyNumberFormat="1" applyFont="1" applyFill="1"/>
    <xf numFmtId="164" fontId="4" fillId="258" borderId="0" xfId="0" applyNumberFormat="1" applyFont="1" applyFill="1"/>
    <xf numFmtId="164" fontId="4" fillId="132" borderId="0" xfId="0" applyNumberFormat="1" applyFont="1" applyFill="1"/>
    <xf numFmtId="164" fontId="4" fillId="85" borderId="0" xfId="0" applyNumberFormat="1" applyFont="1" applyFill="1"/>
    <xf numFmtId="164" fontId="4" fillId="221" borderId="0" xfId="0" applyNumberFormat="1" applyFont="1" applyFill="1"/>
    <xf numFmtId="164" fontId="4" fillId="30" borderId="0" xfId="0" applyNumberFormat="1" applyFont="1" applyFill="1"/>
    <xf numFmtId="164" fontId="4" fillId="31" borderId="0" xfId="0" applyNumberFormat="1" applyFont="1" applyFill="1"/>
    <xf numFmtId="164" fontId="4" fillId="207" borderId="0" xfId="0" applyNumberFormat="1" applyFont="1" applyFill="1"/>
    <xf numFmtId="164" fontId="4" fillId="7" borderId="0" xfId="0" applyNumberFormat="1" applyFont="1" applyFill="1"/>
    <xf numFmtId="164" fontId="4" fillId="153" borderId="0" xfId="0" applyNumberFormat="1" applyFont="1" applyFill="1"/>
    <xf numFmtId="164" fontId="4" fillId="273" borderId="0" xfId="0" applyNumberFormat="1" applyFont="1" applyFill="1"/>
    <xf numFmtId="164" fontId="4" fillId="267" borderId="0" xfId="0" applyNumberFormat="1" applyFont="1" applyFill="1"/>
    <xf numFmtId="164" fontId="4" fillId="254" borderId="0" xfId="0" applyNumberFormat="1" applyFont="1" applyFill="1"/>
    <xf numFmtId="164" fontId="4" fillId="162" borderId="0" xfId="0" applyNumberFormat="1" applyFont="1" applyFill="1"/>
    <xf numFmtId="164" fontId="4" fillId="23" borderId="0" xfId="0" applyNumberFormat="1" applyFont="1" applyFill="1"/>
    <xf numFmtId="164" fontId="4" fillId="4" borderId="0" xfId="0" applyNumberFormat="1" applyFont="1" applyFill="1"/>
    <xf numFmtId="164" fontId="4" fillId="126" borderId="0" xfId="0" applyNumberFormat="1" applyFont="1" applyFill="1"/>
    <xf numFmtId="164" fontId="4" fillId="274" borderId="0" xfId="0" applyNumberFormat="1" applyFont="1" applyFill="1"/>
    <xf numFmtId="164" fontId="4" fillId="98" borderId="0" xfId="0" applyNumberFormat="1" applyFont="1" applyFill="1"/>
    <xf numFmtId="164" fontId="4" fillId="275" borderId="0" xfId="0" applyNumberFormat="1" applyFont="1" applyFill="1"/>
    <xf numFmtId="164" fontId="4" fillId="130" borderId="0" xfId="0" applyNumberFormat="1" applyFont="1" applyFill="1"/>
    <xf numFmtId="164" fontId="4" fillId="165" borderId="0" xfId="0" applyNumberFormat="1" applyFont="1" applyFill="1"/>
    <xf numFmtId="164" fontId="4" fillId="28" borderId="0" xfId="0" applyNumberFormat="1" applyFont="1" applyFill="1"/>
    <xf numFmtId="164" fontId="4" fillId="205" borderId="0" xfId="0" applyNumberFormat="1" applyFont="1" applyFill="1"/>
    <xf numFmtId="164" fontId="4" fillId="100" borderId="0" xfId="0" applyNumberFormat="1" applyFont="1" applyFill="1"/>
    <xf numFmtId="164" fontId="4" fillId="172" borderId="0" xfId="0" applyNumberFormat="1" applyFont="1" applyFill="1"/>
    <xf numFmtId="164" fontId="4" fillId="41" borderId="0" xfId="0" applyNumberFormat="1" applyFont="1" applyFill="1"/>
    <xf numFmtId="164" fontId="4" fillId="203" borderId="0" xfId="0" applyNumberFormat="1" applyFont="1" applyFill="1"/>
    <xf numFmtId="164" fontId="4" fillId="10" borderId="0" xfId="0" applyNumberFormat="1" applyFont="1" applyFill="1"/>
    <xf numFmtId="164" fontId="4" fillId="9" borderId="0" xfId="0" applyNumberFormat="1" applyFont="1" applyFill="1"/>
    <xf numFmtId="164" fontId="4" fillId="276" borderId="0" xfId="0" applyNumberFormat="1" applyFont="1" applyFill="1"/>
    <xf numFmtId="164" fontId="4" fillId="12" borderId="0" xfId="0" applyNumberFormat="1" applyFont="1" applyFill="1"/>
    <xf numFmtId="164" fontId="4" fillId="33" borderId="0" xfId="0" applyNumberFormat="1" applyFont="1" applyFill="1"/>
    <xf numFmtId="164" fontId="4" fillId="214" borderId="0" xfId="0" applyNumberFormat="1" applyFont="1" applyFill="1"/>
    <xf numFmtId="164" fontId="4" fillId="38" borderId="0" xfId="0" applyNumberFormat="1" applyFont="1" applyFill="1"/>
    <xf numFmtId="164" fontId="4" fillId="227" borderId="0" xfId="0" applyNumberFormat="1" applyFont="1" applyFill="1"/>
    <xf numFmtId="164" fontId="4" fillId="61" borderId="0" xfId="0" applyNumberFormat="1" applyFont="1" applyFill="1"/>
    <xf numFmtId="164" fontId="4" fillId="220" borderId="0" xfId="0" applyNumberFormat="1" applyFont="1" applyFill="1"/>
    <xf numFmtId="164" fontId="4" fillId="248" borderId="0" xfId="0" applyNumberFormat="1" applyFont="1" applyFill="1"/>
    <xf numFmtId="164" fontId="4" fillId="78" borderId="0" xfId="0" applyNumberFormat="1" applyFont="1" applyFill="1"/>
    <xf numFmtId="164" fontId="4" fillId="93" borderId="0" xfId="0" applyNumberFormat="1" applyFont="1" applyFill="1"/>
    <xf numFmtId="164" fontId="4" fillId="42" borderId="0" xfId="0" applyNumberFormat="1" applyFont="1" applyFill="1"/>
    <xf numFmtId="164" fontId="4" fillId="167" borderId="0" xfId="0" applyNumberFormat="1" applyFont="1" applyFill="1"/>
    <xf numFmtId="164" fontId="4" fillId="107" borderId="0" xfId="0" applyNumberFormat="1" applyFont="1" applyFill="1"/>
    <xf numFmtId="164" fontId="4" fillId="40" borderId="0" xfId="0" applyNumberFormat="1" applyFont="1" applyFill="1"/>
    <xf numFmtId="164" fontId="4" fillId="121" borderId="0" xfId="0" applyNumberFormat="1" applyFont="1" applyFill="1"/>
    <xf numFmtId="164" fontId="4" fillId="47" borderId="0" xfId="0" applyNumberFormat="1" applyFont="1" applyFill="1"/>
    <xf numFmtId="164" fontId="4" fillId="143" borderId="0" xfId="0" applyNumberFormat="1" applyFont="1" applyFill="1"/>
    <xf numFmtId="164" fontId="4" fillId="112" borderId="0" xfId="0" applyNumberFormat="1" applyFont="1" applyFill="1"/>
    <xf numFmtId="164" fontId="4" fillId="230" borderId="0" xfId="0" applyNumberFormat="1" applyFont="1" applyFill="1"/>
    <xf numFmtId="164" fontId="4" fillId="114" borderId="0" xfId="0" applyNumberFormat="1" applyFont="1" applyFill="1"/>
    <xf numFmtId="164" fontId="4" fillId="52" borderId="0" xfId="0" applyNumberFormat="1" applyFont="1" applyFill="1"/>
    <xf numFmtId="164" fontId="4" fillId="27" borderId="0" xfId="0" applyNumberFormat="1" applyFont="1" applyFill="1"/>
    <xf numFmtId="164" fontId="4" fillId="148" borderId="0" xfId="0" applyNumberFormat="1" applyFont="1" applyFill="1"/>
    <xf numFmtId="164" fontId="4" fillId="166" borderId="0" xfId="0" applyNumberFormat="1" applyFont="1" applyFill="1"/>
    <xf numFmtId="164" fontId="4" fillId="261" borderId="0" xfId="0" applyNumberFormat="1" applyFont="1" applyFill="1"/>
    <xf numFmtId="164" fontId="4" fillId="168" borderId="0" xfId="0" applyNumberFormat="1" applyFont="1" applyFill="1"/>
    <xf numFmtId="164" fontId="4" fillId="58" borderId="0" xfId="0" applyNumberFormat="1" applyFont="1" applyFill="1"/>
    <xf numFmtId="164" fontId="4" fillId="277" borderId="0" xfId="0" applyNumberFormat="1" applyFont="1" applyFill="1"/>
    <xf numFmtId="164" fontId="4" fillId="106" borderId="0" xfId="0" applyNumberFormat="1" applyFont="1" applyFill="1"/>
    <xf numFmtId="164" fontId="4" fillId="110" borderId="0" xfId="0" applyNumberFormat="1" applyFont="1" applyFill="1"/>
    <xf numFmtId="164" fontId="4" fillId="62" borderId="0" xfId="0" applyNumberFormat="1" applyFont="1" applyFill="1"/>
    <xf numFmtId="164" fontId="4" fillId="140" borderId="0" xfId="0" applyNumberFormat="1" applyFont="1" applyFill="1"/>
    <xf numFmtId="164" fontId="4" fillId="145" borderId="0" xfId="0" applyNumberFormat="1" applyFont="1" applyFill="1"/>
    <xf numFmtId="164" fontId="4" fillId="198" borderId="0" xfId="0" applyNumberFormat="1" applyFont="1" applyFill="1"/>
    <xf numFmtId="164" fontId="4" fillId="247" borderId="0" xfId="0" applyNumberFormat="1" applyFont="1" applyFill="1"/>
    <xf numFmtId="164" fontId="4" fillId="14" borderId="0" xfId="0" applyNumberFormat="1" applyFont="1" applyFill="1"/>
    <xf numFmtId="164" fontId="4" fillId="68" borderId="0" xfId="0" applyNumberFormat="1" applyFont="1" applyFill="1"/>
    <xf numFmtId="164" fontId="4" fillId="219" borderId="0" xfId="0" applyNumberFormat="1" applyFont="1" applyFill="1"/>
    <xf numFmtId="164" fontId="4" fillId="46" borderId="0" xfId="0" applyNumberFormat="1" applyFont="1" applyFill="1"/>
    <xf numFmtId="164" fontId="4" fillId="208" borderId="0" xfId="0" applyNumberFormat="1" applyFont="1" applyFill="1"/>
    <xf numFmtId="164" fontId="4" fillId="20" borderId="0" xfId="0" applyNumberFormat="1" applyFont="1" applyFill="1"/>
    <xf numFmtId="164" fontId="4" fillId="278" borderId="0" xfId="0" applyNumberFormat="1" applyFont="1" applyFill="1"/>
    <xf numFmtId="164" fontId="4" fillId="92" borderId="0" xfId="0" applyNumberFormat="1" applyFont="1" applyFill="1"/>
    <xf numFmtId="164" fontId="4" fillId="176" borderId="0" xfId="0" applyNumberFormat="1" applyFont="1" applyFill="1"/>
    <xf numFmtId="164" fontId="4" fillId="49" borderId="0" xfId="0" applyNumberFormat="1" applyFont="1" applyFill="1"/>
    <xf numFmtId="164" fontId="4" fillId="229" borderId="0" xfId="0" applyNumberFormat="1" applyFont="1" applyFill="1"/>
    <xf numFmtId="164" fontId="4" fillId="51" borderId="0" xfId="0" applyNumberFormat="1" applyFont="1" applyFill="1"/>
    <xf numFmtId="164" fontId="4" fillId="139" borderId="0" xfId="0" applyNumberFormat="1" applyFont="1" applyFill="1"/>
    <xf numFmtId="164" fontId="4" fillId="235" borderId="0" xfId="0" applyNumberFormat="1" applyFont="1" applyFill="1"/>
    <xf numFmtId="164" fontId="4" fillId="259" borderId="0" xfId="0" applyNumberFormat="1" applyFont="1" applyFill="1"/>
    <xf numFmtId="164" fontId="4" fillId="37" borderId="0" xfId="0" applyNumberFormat="1" applyFont="1" applyFill="1"/>
    <xf numFmtId="164" fontId="4" fillId="95" borderId="0" xfId="0" applyNumberFormat="1" applyFont="1" applyFill="1"/>
    <xf numFmtId="164" fontId="4" fillId="82" borderId="0" xfId="0" applyNumberFormat="1" applyFont="1" applyFill="1"/>
    <xf numFmtId="164" fontId="4" fillId="24" borderId="0" xfId="0" applyNumberFormat="1" applyFont="1" applyFill="1"/>
    <xf numFmtId="164" fontId="4" fillId="87" borderId="0" xfId="0" applyNumberFormat="1" applyFont="1" applyFill="1"/>
    <xf numFmtId="164" fontId="4" fillId="71" borderId="0" xfId="0" applyNumberFormat="1" applyFont="1" applyFill="1"/>
    <xf numFmtId="164" fontId="4" fillId="202" borderId="0" xfId="0" applyNumberFormat="1" applyFont="1" applyFill="1"/>
    <xf numFmtId="164" fontId="4" fillId="135" borderId="0" xfId="0" applyNumberFormat="1" applyFont="1" applyFill="1"/>
    <xf numFmtId="164" fontId="4" fillId="69" borderId="0" xfId="0" applyNumberFormat="1" applyFont="1" applyFill="1"/>
    <xf numFmtId="164" fontId="4" fillId="279" borderId="0" xfId="0" applyNumberFormat="1" applyFont="1" applyFill="1"/>
    <xf numFmtId="164" fontId="4" fillId="177" borderId="0" xfId="0" applyNumberFormat="1" applyFont="1" applyFill="1"/>
    <xf numFmtId="164" fontId="4" fillId="217" borderId="0" xfId="0" applyNumberFormat="1" applyFont="1" applyFill="1"/>
    <xf numFmtId="164" fontId="4" fillId="97" borderId="0" xfId="0" applyNumberFormat="1" applyFont="1" applyFill="1"/>
    <xf numFmtId="164" fontId="4" fillId="239" borderId="0" xfId="0" applyNumberFormat="1" applyFont="1" applyFill="1"/>
    <xf numFmtId="164" fontId="4" fillId="146" borderId="0" xfId="0" applyNumberFormat="1" applyFont="1" applyFill="1"/>
    <xf numFmtId="164" fontId="4" fillId="197" borderId="0" xfId="0" applyNumberFormat="1" applyFont="1" applyFill="1"/>
    <xf numFmtId="164" fontId="4" fillId="156" borderId="0" xfId="0" applyNumberFormat="1" applyFont="1" applyFill="1"/>
    <xf numFmtId="164" fontId="4" fillId="73" borderId="0" xfId="0" applyNumberFormat="1" applyFont="1" applyFill="1"/>
    <xf numFmtId="164" fontId="4" fillId="76" borderId="0" xfId="0" applyNumberFormat="1" applyFont="1" applyFill="1"/>
    <xf numFmtId="164" fontId="4" fillId="83" borderId="0" xfId="0" applyNumberFormat="1" applyFont="1" applyFill="1"/>
    <xf numFmtId="164" fontId="4" fillId="22" borderId="0" xfId="0" applyNumberFormat="1" applyFont="1" applyFill="1"/>
    <xf numFmtId="164" fontId="4" fillId="256" borderId="0" xfId="0" applyNumberFormat="1" applyFont="1" applyFill="1"/>
    <xf numFmtId="164" fontId="4" fillId="280" borderId="0" xfId="0" applyNumberFormat="1" applyFont="1" applyFill="1"/>
    <xf numFmtId="164" fontId="4" fillId="236" borderId="0" xfId="0" applyNumberFormat="1" applyFont="1" applyFill="1"/>
    <xf numFmtId="164" fontId="4" fillId="18" borderId="0" xfId="0" applyNumberFormat="1" applyFont="1" applyFill="1"/>
    <xf numFmtId="164" fontId="4" fillId="101" borderId="0" xfId="0" applyNumberFormat="1" applyFont="1" applyFill="1"/>
    <xf numFmtId="164" fontId="4" fillId="246" borderId="0" xfId="0" applyNumberFormat="1" applyFont="1" applyFill="1"/>
    <xf numFmtId="164" fontId="4" fillId="201" borderId="0" xfId="0" applyNumberFormat="1" applyFont="1" applyFill="1"/>
    <xf numFmtId="164" fontId="4" fillId="86" borderId="0" xfId="0" applyNumberFormat="1" applyFont="1" applyFill="1"/>
    <xf numFmtId="164" fontId="4" fillId="120" borderId="0" xfId="0" applyNumberFormat="1" applyFont="1" applyFill="1"/>
    <xf numFmtId="164" fontId="4" fillId="281" borderId="0" xfId="0" applyNumberFormat="1" applyFont="1" applyFill="1"/>
    <xf numFmtId="164" fontId="4" fillId="118" borderId="0" xfId="0" applyNumberFormat="1" applyFont="1" applyFill="1"/>
    <xf numFmtId="164" fontId="4" fillId="128" borderId="0" xfId="0" applyNumberFormat="1" applyFont="1" applyFill="1"/>
    <xf numFmtId="164" fontId="4" fillId="129" borderId="0" xfId="0" applyNumberFormat="1" applyFont="1" applyFill="1"/>
    <xf numFmtId="164" fontId="4" fillId="111" borderId="0" xfId="0" applyNumberFormat="1" applyFont="1" applyFill="1"/>
    <xf numFmtId="164" fontId="4" fillId="119" borderId="0" xfId="0" applyNumberFormat="1" applyFont="1" applyFill="1"/>
    <xf numFmtId="164" fontId="4" fillId="54" borderId="0" xfId="0" applyNumberFormat="1" applyFont="1" applyFill="1"/>
    <xf numFmtId="164" fontId="4" fillId="282" borderId="0" xfId="0" applyNumberFormat="1" applyFont="1" applyFill="1"/>
    <xf numFmtId="164" fontId="4" fillId="244" borderId="0" xfId="0" applyNumberFormat="1" applyFont="1" applyFill="1"/>
    <xf numFmtId="164" fontId="4" fillId="283" borderId="0" xfId="0" applyNumberFormat="1" applyFont="1" applyFill="1"/>
    <xf numFmtId="164" fontId="4" fillId="171" borderId="0" xfId="0" applyNumberFormat="1" applyFont="1" applyFill="1"/>
    <xf numFmtId="164" fontId="4" fillId="115" borderId="0" xfId="0" applyNumberFormat="1" applyFont="1" applyFill="1"/>
    <xf numFmtId="164" fontId="4" fillId="44" borderId="0" xfId="0" applyNumberFormat="1" applyFont="1" applyFill="1"/>
    <xf numFmtId="164" fontId="4" fillId="15" borderId="0" xfId="0" applyNumberFormat="1" applyFont="1" applyFill="1"/>
    <xf numFmtId="164" fontId="4" fillId="57" borderId="0" xfId="0" applyNumberFormat="1" applyFont="1" applyFill="1"/>
    <xf numFmtId="164" fontId="4" fillId="125" borderId="0" xfId="0" applyNumberFormat="1" applyFont="1" applyFill="1"/>
    <xf numFmtId="164" fontId="4" fillId="266" borderId="0" xfId="0" applyNumberFormat="1" applyFont="1" applyFill="1"/>
    <xf numFmtId="164" fontId="4" fillId="122" borderId="0" xfId="0" applyNumberFormat="1" applyFont="1" applyFill="1"/>
    <xf numFmtId="164" fontId="4" fillId="284" borderId="0" xfId="0" applyNumberFormat="1" applyFont="1" applyFill="1"/>
    <xf numFmtId="164" fontId="4" fillId="67" borderId="0" xfId="0" applyNumberFormat="1" applyFont="1" applyFill="1"/>
    <xf numFmtId="164" fontId="4" fillId="55" borderId="0" xfId="0" applyNumberFormat="1" applyFont="1" applyFill="1"/>
    <xf numFmtId="164" fontId="4" fillId="285" borderId="0" xfId="0" applyNumberFormat="1" applyFont="1" applyFill="1"/>
    <xf numFmtId="164" fontId="4" fillId="36" borderId="0" xfId="0" applyNumberFormat="1" applyFont="1" applyFill="1"/>
    <xf numFmtId="164" fontId="4" fillId="286" borderId="0" xfId="0" applyNumberFormat="1" applyFont="1" applyFill="1"/>
    <xf numFmtId="164" fontId="4" fillId="116" borderId="0" xfId="0" applyNumberFormat="1" applyFont="1" applyFill="1"/>
    <xf numFmtId="164" fontId="4" fillId="144" borderId="0" xfId="0" applyNumberFormat="1" applyFont="1" applyFill="1"/>
    <xf numFmtId="164" fontId="4" fillId="218" borderId="0" xfId="0" applyNumberFormat="1" applyFont="1" applyFill="1"/>
    <xf numFmtId="164" fontId="4" fillId="127" borderId="0" xfId="0" applyNumberFormat="1" applyFont="1" applyFill="1"/>
    <xf numFmtId="164" fontId="4" fillId="19" borderId="0" xfId="0" applyNumberFormat="1" applyFont="1" applyFill="1"/>
    <xf numFmtId="164" fontId="4" fillId="81" borderId="0" xfId="0" applyNumberFormat="1" applyFont="1" applyFill="1"/>
    <xf numFmtId="164" fontId="4" fillId="251" borderId="0" xfId="0" applyNumberFormat="1" applyFont="1" applyFill="1"/>
    <xf numFmtId="164" fontId="4" fillId="8" borderId="0" xfId="0" applyNumberFormat="1" applyFont="1" applyFill="1"/>
    <xf numFmtId="164" fontId="4" fillId="226" borderId="0" xfId="0" applyNumberFormat="1" applyFont="1" applyFill="1"/>
    <xf numFmtId="164" fontId="4" fillId="102" borderId="0" xfId="0" applyNumberFormat="1" applyFont="1" applyFill="1"/>
    <xf numFmtId="164" fontId="4" fillId="104" borderId="0" xfId="0" applyNumberFormat="1" applyFont="1" applyFill="1"/>
    <xf numFmtId="164" fontId="4" fillId="133" borderId="0" xfId="0" applyNumberFormat="1" applyFont="1" applyFill="1"/>
    <xf numFmtId="164" fontId="4" fillId="250" borderId="0" xfId="0" applyNumberFormat="1" applyFont="1" applyFill="1"/>
    <xf numFmtId="164" fontId="4" fillId="103" borderId="0" xfId="0" applyNumberFormat="1" applyFont="1" applyFill="1"/>
    <xf numFmtId="164" fontId="4" fillId="94" borderId="0" xfId="0" applyNumberFormat="1" applyFont="1" applyFill="1"/>
    <xf numFmtId="164" fontId="4" fillId="234" borderId="0" xfId="0" applyNumberFormat="1" applyFont="1" applyFill="1"/>
    <xf numFmtId="164" fontId="4" fillId="56" borderId="0" xfId="0" applyNumberFormat="1" applyFont="1" applyFill="1"/>
    <xf numFmtId="164" fontId="4" fillId="157" borderId="0" xfId="0" applyNumberFormat="1" applyFont="1" applyFill="1"/>
    <xf numFmtId="164" fontId="4" fillId="32" borderId="0" xfId="0" applyNumberFormat="1" applyFont="1" applyFill="1"/>
    <xf numFmtId="164" fontId="4" fillId="257" borderId="0" xfId="0" applyNumberFormat="1" applyFont="1" applyFill="1"/>
    <xf numFmtId="164" fontId="4" fillId="169" borderId="0" xfId="0" applyNumberFormat="1" applyFont="1" applyFill="1"/>
    <xf numFmtId="164" fontId="4" fillId="59" borderId="0" xfId="0" applyNumberFormat="1" applyFont="1" applyFill="1"/>
    <xf numFmtId="164" fontId="4" fillId="124" borderId="0" xfId="0" applyNumberFormat="1" applyFont="1" applyFill="1"/>
    <xf numFmtId="164" fontId="4" fillId="90" borderId="0" xfId="0" applyNumberFormat="1" applyFont="1" applyFill="1"/>
    <xf numFmtId="164" fontId="4" fillId="173" borderId="0" xfId="0" applyNumberFormat="1" applyFont="1" applyFill="1"/>
    <xf numFmtId="164" fontId="4" fillId="134" borderId="0" xfId="0" applyNumberFormat="1" applyFont="1" applyFill="1"/>
    <xf numFmtId="164" fontId="4" fillId="204" borderId="0" xfId="0" applyNumberFormat="1" applyFont="1" applyFill="1"/>
    <xf numFmtId="164" fontId="4" fillId="141" borderId="0" xfId="0" applyNumberFormat="1" applyFont="1" applyFill="1"/>
    <xf numFmtId="164" fontId="4" fillId="138" borderId="0" xfId="0" applyNumberFormat="1" applyFont="1" applyFill="1"/>
    <xf numFmtId="164" fontId="4" fillId="159" borderId="0" xfId="0" applyNumberFormat="1" applyFont="1" applyFill="1"/>
    <xf numFmtId="164" fontId="4" fillId="88" borderId="0" xfId="0" applyNumberFormat="1" applyFont="1" applyFill="1"/>
    <xf numFmtId="164" fontId="4" fillId="287" borderId="0" xfId="0" applyNumberFormat="1" applyFont="1" applyFill="1"/>
    <xf numFmtId="164" fontId="4" fillId="209" borderId="0" xfId="0" applyNumberFormat="1" applyFont="1" applyFill="1"/>
    <xf numFmtId="164" fontId="4" fillId="160" borderId="0" xfId="0" applyNumberFormat="1" applyFont="1" applyFill="1"/>
    <xf numFmtId="164" fontId="4" fillId="224" borderId="0" xfId="0" applyNumberFormat="1" applyFont="1" applyFill="1"/>
    <xf numFmtId="164" fontId="4" fillId="288" borderId="0" xfId="0" applyNumberFormat="1" applyFont="1" applyFill="1"/>
    <xf numFmtId="164" fontId="4" fillId="200" borderId="0" xfId="0" applyNumberFormat="1" applyFont="1" applyFill="1"/>
    <xf numFmtId="164" fontId="4" fillId="53" borderId="0" xfId="0" applyNumberFormat="1" applyFont="1" applyFill="1"/>
    <xf numFmtId="164" fontId="4" fillId="289" borderId="0" xfId="0" applyNumberFormat="1" applyFont="1" applyFill="1"/>
    <xf numFmtId="164" fontId="4" fillId="210" borderId="0" xfId="0" applyNumberFormat="1" applyFont="1" applyFill="1"/>
    <xf numFmtId="164" fontId="4" fillId="175" borderId="0" xfId="0" applyNumberFormat="1" applyFont="1" applyFill="1"/>
    <xf numFmtId="164" fontId="4" fillId="174" borderId="0" xfId="0" applyNumberFormat="1" applyFont="1" applyFill="1"/>
    <xf numFmtId="164" fontId="4" fillId="39" borderId="0" xfId="0" applyNumberFormat="1" applyFont="1" applyFill="1"/>
  </cellXfs>
  <cellStyles count="2">
    <cellStyle name="Normal" xfId="0" builtinId="0"/>
    <cellStyle name="Normal 2" xfId="1" xr:uid="{FCFE2A0E-5570-0048-8407-3E1D93D6FA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CRYSTAL</a:t>
            </a:r>
            <a:r>
              <a:rPr lang="en-US" baseline="0"/>
              <a:t> PALACE STRIKER EFFICIENCY PROFILES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'Crystal Palace (2)'!$A$15</c:f>
              <c:strCache>
                <c:ptCount val="1"/>
                <c:pt idx="0">
                  <c:v>Michy Batshuayi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'Crystal Palace (2)'!$B$14:$E$14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Dribbling and Ball Carrying</c:v>
                </c:pt>
                <c:pt idx="3">
                  <c:v>Defending</c:v>
                </c:pt>
              </c:strCache>
            </c:strRef>
          </c:cat>
          <c:val>
            <c:numRef>
              <c:f>'Crystal Palace (2)'!$B$15:$E$15</c:f>
              <c:numCache>
                <c:formatCode>0.000</c:formatCode>
                <c:ptCount val="4"/>
                <c:pt idx="0">
                  <c:v>0.37075964</c:v>
                </c:pt>
                <c:pt idx="1">
                  <c:v>0.63676259999999996</c:v>
                </c:pt>
                <c:pt idx="2">
                  <c:v>0.63575402999999997</c:v>
                </c:pt>
                <c:pt idx="3">
                  <c:v>0.61943448000000001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D-7D4F-80E4-378232491499}"/>
            </c:ext>
          </c:extLst>
        </c:ser>
        <c:ser>
          <c:idx val="1"/>
          <c:order val="1"/>
          <c:tx>
            <c:strRef>
              <c:f>'Crystal Palace (2)'!$A$16</c:f>
              <c:strCache>
                <c:ptCount val="1"/>
                <c:pt idx="0">
                  <c:v>Wilfried Zaha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'Crystal Palace (2)'!$B$14:$E$14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Dribbling and Ball Carrying</c:v>
                </c:pt>
                <c:pt idx="3">
                  <c:v>Defending</c:v>
                </c:pt>
              </c:strCache>
            </c:strRef>
          </c:cat>
          <c:val>
            <c:numRef>
              <c:f>'Crystal Palace (2)'!$B$16:$E$16</c:f>
              <c:numCache>
                <c:formatCode>0.000</c:formatCode>
                <c:ptCount val="4"/>
                <c:pt idx="0">
                  <c:v>0.61775579999999997</c:v>
                </c:pt>
                <c:pt idx="1">
                  <c:v>0.70154693000000001</c:v>
                </c:pt>
                <c:pt idx="2">
                  <c:v>0.88335608999999904</c:v>
                </c:pt>
                <c:pt idx="3">
                  <c:v>0.82885991000000003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D-7D4F-80E4-378232491499}"/>
            </c:ext>
          </c:extLst>
        </c:ser>
        <c:ser>
          <c:idx val="2"/>
          <c:order val="2"/>
          <c:tx>
            <c:strRef>
              <c:f>'Crystal Palace (2)'!$A$17</c:f>
              <c:strCache>
                <c:ptCount val="1"/>
                <c:pt idx="0">
                  <c:v>Christian Benteke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'Crystal Palace (2)'!$B$14:$E$14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Dribbling and Ball Carrying</c:v>
                </c:pt>
                <c:pt idx="3">
                  <c:v>Defending</c:v>
                </c:pt>
              </c:strCache>
            </c:strRef>
          </c:cat>
          <c:val>
            <c:numRef>
              <c:f>'Crystal Palace (2)'!$B$17:$E$17</c:f>
              <c:numCache>
                <c:formatCode>0.000</c:formatCode>
                <c:ptCount val="4"/>
                <c:pt idx="0">
                  <c:v>0.54184582000000003</c:v>
                </c:pt>
                <c:pt idx="1">
                  <c:v>0.45477239999999902</c:v>
                </c:pt>
                <c:pt idx="2">
                  <c:v>0.36288408</c:v>
                </c:pt>
                <c:pt idx="3">
                  <c:v>0.58099999999999996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D-7D4F-80E4-37823249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3632"/>
        <c:axId val="757673152"/>
      </c:radarChart>
      <c:catAx>
        <c:axId val="7576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3152"/>
        <c:crosses val="autoZero"/>
        <c:auto val="1"/>
        <c:lblAlgn val="ctr"/>
        <c:lblOffset val="100"/>
        <c:noMultiLvlLbl val="0"/>
      </c:catAx>
      <c:valAx>
        <c:axId val="75767315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'Crystal Palace (2)'!$A$22</c:f>
              <c:strCache>
                <c:ptCount val="1"/>
                <c:pt idx="0">
                  <c:v>Christian Benteke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numRef>
              <c:f>'Crystal Palace (2)'!$B$21:$E$21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'Crystal Palace (2)'!$B$22:$E$22</c:f>
              <c:numCache>
                <c:formatCode>General</c:formatCode>
                <c:ptCount val="4"/>
                <c:pt idx="0">
                  <c:v>9</c:v>
                </c:pt>
                <c:pt idx="1">
                  <c:v>39</c:v>
                </c:pt>
                <c:pt idx="2">
                  <c:v>35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A-D64D-9CDD-622B437A73D8}"/>
            </c:ext>
          </c:extLst>
        </c:ser>
        <c:ser>
          <c:idx val="1"/>
          <c:order val="1"/>
          <c:tx>
            <c:strRef>
              <c:f>'Crystal Palace (2)'!$A$23</c:f>
              <c:strCache>
                <c:ptCount val="1"/>
              </c:strCache>
            </c:strRef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numRef>
              <c:f>'Crystal Palace (2)'!$B$21:$E$21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'Crystal Palace (2)'!$B$23:$E$23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67AA-D64D-9CDD-622B437A73D8}"/>
            </c:ext>
          </c:extLst>
        </c:ser>
        <c:ser>
          <c:idx val="2"/>
          <c:order val="2"/>
          <c:tx>
            <c:strRef>
              <c:f>'Crystal Palace (2)'!$A$24</c:f>
              <c:strCache>
                <c:ptCount val="1"/>
              </c:strCache>
            </c:strRef>
          </c:tx>
          <c:spPr>
            <a:solidFill>
              <a:schemeClr val="accent3">
                <a:alpha val="10196"/>
              </a:schemeClr>
            </a:solidFill>
            <a:ln w="50800">
              <a:solidFill>
                <a:schemeClr val="accent3">
                  <a:alpha val="30000"/>
                </a:schemeClr>
              </a:solidFill>
            </a:ln>
            <a:effectLst/>
          </c:spPr>
          <c:cat>
            <c:numRef>
              <c:f>'Crystal Palace (2)'!$B$21:$E$21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'Crystal Palace (2)'!$B$24:$E$24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67AA-D64D-9CDD-622B437A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48512"/>
        <c:axId val="2136753008"/>
      </c:radarChart>
      <c:catAx>
        <c:axId val="21369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53008"/>
        <c:crosses val="autoZero"/>
        <c:auto val="1"/>
        <c:lblAlgn val="ctr"/>
        <c:lblOffset val="100"/>
        <c:noMultiLvlLbl val="0"/>
      </c:catAx>
      <c:valAx>
        <c:axId val="2136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Striker</a:t>
            </a:r>
            <a:r>
              <a:rPr lang="en-US" baseline="0"/>
              <a:t> Efficiency Profiles (DEA Efficiency)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'Crystal Palace (2)'!$G$79</c:f>
              <c:strCache>
                <c:ptCount val="1"/>
                <c:pt idx="0">
                  <c:v>Adama TraorÃ©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('Crystal Palace (2)'!$H$78,'Crystal Palace (2)'!$K$78,'Crystal Palace (2)'!$N$78,'Crystal Palace (2)'!$Q$78)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 (2)'!$H$79,'Crystal Palace (2)'!$K$79,'Crystal Palace (2)'!$N$79,'Crystal Palace (2)'!$Q$79)</c:f>
              <c:numCache>
                <c:formatCode>General</c:formatCode>
                <c:ptCount val="4"/>
                <c:pt idx="0">
                  <c:v>0.27900000000000003</c:v>
                </c:pt>
                <c:pt idx="1">
                  <c:v>0.93500000000000005</c:v>
                </c:pt>
                <c:pt idx="2">
                  <c:v>1</c:v>
                </c:pt>
                <c:pt idx="3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7-564D-80AD-0F525DB5661A}"/>
            </c:ext>
          </c:extLst>
        </c:ser>
        <c:ser>
          <c:idx val="1"/>
          <c:order val="1"/>
          <c:tx>
            <c:strRef>
              <c:f>'Crystal Palace (2)'!$G$80</c:f>
              <c:strCache>
                <c:ptCount val="1"/>
                <c:pt idx="0">
                  <c:v>Kelechi Iheanacho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('Crystal Palace (2)'!$H$78,'Crystal Palace (2)'!$K$78,'Crystal Palace (2)'!$N$78,'Crystal Palace (2)'!$Q$78)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 (2)'!$H$80,'Crystal Palace (2)'!$K$80,'Crystal Palace (2)'!$N$80,'Crystal Palace (2)'!$Q$80)</c:f>
              <c:numCache>
                <c:formatCode>General</c:formatCode>
                <c:ptCount val="4"/>
                <c:pt idx="0">
                  <c:v>0.68799999999999994</c:v>
                </c:pt>
                <c:pt idx="1">
                  <c:v>0.76200000000000001</c:v>
                </c:pt>
                <c:pt idx="2">
                  <c:v>0.65900000000000003</c:v>
                </c:pt>
                <c:pt idx="3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7-564D-80AD-0F525DB5661A}"/>
            </c:ext>
          </c:extLst>
        </c:ser>
        <c:ser>
          <c:idx val="2"/>
          <c:order val="2"/>
          <c:tx>
            <c:strRef>
              <c:f>'Crystal Palace (2)'!$G$81</c:f>
              <c:strCache>
                <c:ptCount val="1"/>
                <c:pt idx="0">
                  <c:v>Patrick Bamford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('Crystal Palace (2)'!$H$78,'Crystal Palace (2)'!$K$78,'Crystal Palace (2)'!$N$78,'Crystal Palace (2)'!$Q$78)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 (2)'!$H$81,'Crystal Palace (2)'!$K$81,'Crystal Palace (2)'!$N$81,'Crystal Palace (2)'!$Q$81)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0.45300000000000001</c:v>
                </c:pt>
                <c:pt idx="2">
                  <c:v>0.40600000000000003</c:v>
                </c:pt>
                <c:pt idx="3">
                  <c:v>0.83599999999999997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7-564D-80AD-0F525DB5661A}"/>
            </c:ext>
          </c:extLst>
        </c:ser>
        <c:ser>
          <c:idx val="3"/>
          <c:order val="3"/>
          <c:tx>
            <c:strRef>
              <c:f>'Crystal Palace (2)'!$G$82</c:f>
              <c:strCache>
                <c:ptCount val="1"/>
                <c:pt idx="0">
                  <c:v>Anwar El Ghazi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('Crystal Palace (2)'!$H$78,'Crystal Palace (2)'!$K$78,'Crystal Palace (2)'!$N$78,'Crystal Palace (2)'!$Q$78)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 (2)'!$H$82,'Crystal Palace (2)'!$K$82,'Crystal Palace (2)'!$N$82,'Crystal Palace (2)'!$Q$82)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0.69699999999999995</c:v>
                </c:pt>
                <c:pt idx="2">
                  <c:v>0.61099999999999999</c:v>
                </c:pt>
                <c:pt idx="3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7-564D-80AD-0F525DB5661A}"/>
            </c:ext>
          </c:extLst>
        </c:ser>
        <c:ser>
          <c:idx val="4"/>
          <c:order val="4"/>
          <c:tx>
            <c:strRef>
              <c:f>'Crystal Palace (2)'!$G$83</c:f>
              <c:strCache>
                <c:ptCount val="1"/>
                <c:pt idx="0">
                  <c:v>Michail Antonio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('Crystal Palace (2)'!$H$78,'Crystal Palace (2)'!$K$78,'Crystal Palace (2)'!$N$78,'Crystal Palace (2)'!$Q$78)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 (2)'!$H$83,'Crystal Palace (2)'!$K$83,'Crystal Palace (2)'!$N$83,'Crystal Palace (2)'!$Q$83)</c:f>
              <c:numCache>
                <c:formatCode>General</c:formatCode>
                <c:ptCount val="4"/>
                <c:pt idx="0">
                  <c:v>0.69199999999999995</c:v>
                </c:pt>
                <c:pt idx="1">
                  <c:v>0.67300000000000004</c:v>
                </c:pt>
                <c:pt idx="2">
                  <c:v>0.58699999999999997</c:v>
                </c:pt>
                <c:pt idx="3">
                  <c:v>0.56100000000000005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B7-564D-80AD-0F525DB5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12208"/>
        <c:axId val="711513856"/>
      </c:radarChart>
      <c:catAx>
        <c:axId val="7115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3856"/>
        <c:crosses val="autoZero"/>
        <c:auto val="1"/>
        <c:lblAlgn val="ctr"/>
        <c:lblOffset val="100"/>
        <c:noMultiLvlLbl val="0"/>
      </c:catAx>
      <c:valAx>
        <c:axId val="71151385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'Crystal Palace (2)'!$G$79</c:f>
              <c:strCache>
                <c:ptCount val="1"/>
                <c:pt idx="0">
                  <c:v>Adama TraorÃ©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('Crystal Palace (2)'!$J$79,'Crystal Palace (2)'!$M$79,'Crystal Palace (2)'!$P$79,'Crystal Palace (2)'!$S$79)</c:f>
              <c:numCache>
                <c:formatCode>General</c:formatCode>
                <c:ptCount val="4"/>
                <c:pt idx="0">
                  <c:v>1</c:v>
                </c:pt>
                <c:pt idx="1">
                  <c:v>52</c:v>
                </c:pt>
                <c:pt idx="2">
                  <c:v>51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C-6749-8991-FBCA099BE6AE}"/>
            </c:ext>
          </c:extLst>
        </c:ser>
        <c:ser>
          <c:idx val="1"/>
          <c:order val="1"/>
          <c:tx>
            <c:strRef>
              <c:f>'Crystal Palace (2)'!$G$80</c:f>
              <c:strCache>
                <c:ptCount val="1"/>
                <c:pt idx="0">
                  <c:v>Kelechi Iheanacho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('Crystal Palace (2)'!$J$80,'Crystal Palace (2)'!$M$80,'Crystal Palace (2)'!$P$80,'Crystal Palace (2)'!$S$80)</c:f>
              <c:numCache>
                <c:formatCode>General</c:formatCode>
                <c:ptCount val="4"/>
                <c:pt idx="0">
                  <c:v>49</c:v>
                </c:pt>
                <c:pt idx="1">
                  <c:v>41</c:v>
                </c:pt>
                <c:pt idx="2">
                  <c:v>40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C-6749-8991-FBCA099BE6AE}"/>
            </c:ext>
          </c:extLst>
        </c:ser>
        <c:ser>
          <c:idx val="2"/>
          <c:order val="2"/>
          <c:tx>
            <c:strRef>
              <c:f>'Crystal Palace (2)'!$G$81</c:f>
              <c:strCache>
                <c:ptCount val="1"/>
                <c:pt idx="0">
                  <c:v>Patrick Bamford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('Crystal Palace (2)'!$J$81,'Crystal Palace (2)'!$M$81,'Crystal Palace (2)'!$P$81,'Crystal Palace (2)'!$S$81)</c:f>
              <c:numCache>
                <c:formatCode>General</c:formatCode>
                <c:ptCount val="4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C-6749-8991-FBCA099BE6AE}"/>
            </c:ext>
          </c:extLst>
        </c:ser>
        <c:ser>
          <c:idx val="3"/>
          <c:order val="3"/>
          <c:tx>
            <c:strRef>
              <c:f>'Crystal Palace (2)'!$G$82</c:f>
              <c:strCache>
                <c:ptCount val="1"/>
                <c:pt idx="0">
                  <c:v>Anwar El Ghazi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('Crystal Palace (2)'!$J$82,'Crystal Palace (2)'!$M$82,'Crystal Palace (2)'!$P$82,'Crystal Palace (2)'!$S$82)</c:f>
              <c:numCache>
                <c:formatCode>General</c:formatCode>
                <c:ptCount val="4"/>
                <c:pt idx="0">
                  <c:v>44</c:v>
                </c:pt>
                <c:pt idx="1">
                  <c:v>40</c:v>
                </c:pt>
                <c:pt idx="2">
                  <c:v>27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C-6749-8991-FBCA099B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03088"/>
        <c:axId val="1745804736"/>
      </c:radarChart>
      <c:catAx>
        <c:axId val="174580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04736"/>
        <c:crosses val="autoZero"/>
        <c:auto val="1"/>
        <c:lblAlgn val="ctr"/>
        <c:lblOffset val="100"/>
        <c:noMultiLvlLbl val="0"/>
      </c:catAx>
      <c:valAx>
        <c:axId val="17458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Striker Efficiency Profiles (Cross Efficiency)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'Crystal Palace (2)'!$G$79</c:f>
              <c:strCache>
                <c:ptCount val="1"/>
                <c:pt idx="0">
                  <c:v>Adama TraorÃ©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('Crystal Palace (2)'!$H$78,'Crystal Palace (2)'!$K$78,'Crystal Palace (2)'!$N$78,'Crystal Palace (2)'!$Q$78)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 (2)'!$J$79,'Crystal Palace (2)'!$M$79,'Crystal Palace (2)'!$P$79,'Crystal Palace (2)'!$S$79)</c:f>
              <c:numCache>
                <c:formatCode>General</c:formatCode>
                <c:ptCount val="4"/>
                <c:pt idx="0">
                  <c:v>1</c:v>
                </c:pt>
                <c:pt idx="1">
                  <c:v>52</c:v>
                </c:pt>
                <c:pt idx="2">
                  <c:v>51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3-3447-9A8D-C7CC8749140E}"/>
            </c:ext>
          </c:extLst>
        </c:ser>
        <c:ser>
          <c:idx val="1"/>
          <c:order val="1"/>
          <c:tx>
            <c:strRef>
              <c:f>'Crystal Palace (2)'!$G$80</c:f>
              <c:strCache>
                <c:ptCount val="1"/>
                <c:pt idx="0">
                  <c:v>Kelechi Iheanacho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('Crystal Palace (2)'!$H$78,'Crystal Palace (2)'!$K$78,'Crystal Palace (2)'!$N$78,'Crystal Palace (2)'!$Q$78)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 (2)'!$J$80,'Crystal Palace (2)'!$M$80,'Crystal Palace (2)'!$P$80,'Crystal Palace (2)'!$S$80)</c:f>
              <c:numCache>
                <c:formatCode>General</c:formatCode>
                <c:ptCount val="4"/>
                <c:pt idx="0">
                  <c:v>49</c:v>
                </c:pt>
                <c:pt idx="1">
                  <c:v>41</c:v>
                </c:pt>
                <c:pt idx="2">
                  <c:v>40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3-3447-9A8D-C7CC8749140E}"/>
            </c:ext>
          </c:extLst>
        </c:ser>
        <c:ser>
          <c:idx val="2"/>
          <c:order val="2"/>
          <c:tx>
            <c:strRef>
              <c:f>'Crystal Palace (2)'!$G$81</c:f>
              <c:strCache>
                <c:ptCount val="1"/>
                <c:pt idx="0">
                  <c:v>Patrick Bamford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  <a:bevel/>
            </a:ln>
            <a:effectLst/>
          </c:spPr>
          <c:cat>
            <c:strRef>
              <c:f>('Crystal Palace (2)'!$H$78,'Crystal Palace (2)'!$K$78,'Crystal Palace (2)'!$N$78,'Crystal Palace (2)'!$Q$78)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 (2)'!$J$81,'Crystal Palace (2)'!$M$81,'Crystal Palace (2)'!$P$81,'Crystal Palace (2)'!$S$81)</c:f>
              <c:numCache>
                <c:formatCode>General</c:formatCode>
                <c:ptCount val="4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3-3447-9A8D-C7CC8749140E}"/>
            </c:ext>
          </c:extLst>
        </c:ser>
        <c:ser>
          <c:idx val="3"/>
          <c:order val="3"/>
          <c:tx>
            <c:strRef>
              <c:f>'Crystal Palace (2)'!$G$82</c:f>
              <c:strCache>
                <c:ptCount val="1"/>
                <c:pt idx="0">
                  <c:v>Anwar El Ghazi</c:v>
                </c:pt>
              </c:strCache>
            </c:strRef>
          </c:tx>
          <c:spPr>
            <a:solidFill>
              <a:schemeClr val="accent4">
                <a:alpha val="97212"/>
              </a:schemeClr>
            </a:solidFill>
            <a:ln>
              <a:noFill/>
            </a:ln>
            <a:effectLst/>
          </c:spPr>
          <c:cat>
            <c:strRef>
              <c:f>('Crystal Palace (2)'!$H$78,'Crystal Palace (2)'!$K$78,'Crystal Palace (2)'!$N$78,'Crystal Palace (2)'!$Q$78)</c:f>
              <c:strCache>
                <c:ptCount val="4"/>
                <c:pt idx="0">
                  <c:v>Goal Scoring Efficiency</c:v>
                </c:pt>
                <c:pt idx="1">
                  <c:v>Creativity Effiiency</c:v>
                </c:pt>
                <c:pt idx="2">
                  <c:v>Dribbling and Ball Carrying Efficiency</c:v>
                </c:pt>
                <c:pt idx="3">
                  <c:v>Defending Efficiency</c:v>
                </c:pt>
              </c:strCache>
            </c:strRef>
          </c:cat>
          <c:val>
            <c:numRef>
              <c:f>('Crystal Palace (2)'!$J$82,'Crystal Palace (2)'!$M$82,'Crystal Palace (2)'!$P$82,'Crystal Palace (2)'!$S$82)</c:f>
              <c:numCache>
                <c:formatCode>General</c:formatCode>
                <c:ptCount val="4"/>
                <c:pt idx="0">
                  <c:v>44</c:v>
                </c:pt>
                <c:pt idx="1">
                  <c:v>40</c:v>
                </c:pt>
                <c:pt idx="2">
                  <c:v>27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3-3447-9A8D-C7CC8749140E}"/>
            </c:ext>
          </c:extLst>
        </c:ser>
        <c:ser>
          <c:idx val="4"/>
          <c:order val="4"/>
          <c:tx>
            <c:strRef>
              <c:f>'Crystal Palace (2)'!$G$83</c:f>
              <c:strCache>
                <c:ptCount val="1"/>
                <c:pt idx="0">
                  <c:v>Michail Antonio</c:v>
                </c:pt>
              </c:strCache>
            </c:strRef>
          </c:tx>
          <c:spPr>
            <a:solidFill>
              <a:srgbClr val="00B0F0">
                <a:alpha val="76000"/>
              </a:srgbClr>
            </a:solidFill>
            <a:ln>
              <a:solidFill>
                <a:schemeClr val="accent1">
                  <a:alpha val="39000"/>
                </a:schemeClr>
              </a:solidFill>
            </a:ln>
            <a:effectLst/>
          </c:spPr>
          <c:val>
            <c:numRef>
              <c:f>('Crystal Palace (2)'!$J$83,'Crystal Palace (2)'!$M$83,'Crystal Palace (2)'!$P$83,'Crystal Palace (2)'!$S$83)</c:f>
              <c:numCache>
                <c:formatCode>General</c:formatCode>
                <c:ptCount val="4"/>
                <c:pt idx="0">
                  <c:v>34</c:v>
                </c:pt>
                <c:pt idx="1">
                  <c:v>33</c:v>
                </c:pt>
                <c:pt idx="2">
                  <c:v>30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3-3447-9A8D-C7CC8749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09344"/>
        <c:axId val="711093152"/>
      </c:radarChart>
      <c:catAx>
        <c:axId val="7111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93152"/>
        <c:crosses val="autoZero"/>
        <c:auto val="1"/>
        <c:lblAlgn val="ctr"/>
        <c:lblOffset val="100"/>
        <c:noMultiLvlLbl val="0"/>
      </c:catAx>
      <c:valAx>
        <c:axId val="71109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CRYSTAL PALACE STRIKER CROSS-EFFICIENCY PROFILES</a:t>
            </a:r>
            <a:endParaRPr lang="en-SG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'Crystal Palace (2)'!$A$28</c:f>
              <c:strCache>
                <c:ptCount val="1"/>
                <c:pt idx="0">
                  <c:v>Michy Batshuayi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'Crystal Palace (2)'!$B$27:$E$27</c:f>
              <c:strCache>
                <c:ptCount val="4"/>
                <c:pt idx="0">
                  <c:v>Goal-Scoring XE Rank</c:v>
                </c:pt>
                <c:pt idx="1">
                  <c:v>Creativity XE Rank</c:v>
                </c:pt>
                <c:pt idx="2">
                  <c:v>Dribbling and Ball Carrying XE Rank</c:v>
                </c:pt>
                <c:pt idx="3">
                  <c:v>Defending XE Rank</c:v>
                </c:pt>
              </c:strCache>
            </c:strRef>
          </c:cat>
          <c:val>
            <c:numRef>
              <c:f>'Crystal Palace (2)'!$B$28:$E$28</c:f>
              <c:numCache>
                <c:formatCode>General</c:formatCode>
                <c:ptCount val="4"/>
                <c:pt idx="0">
                  <c:v>13</c:v>
                </c:pt>
                <c:pt idx="1">
                  <c:v>20</c:v>
                </c:pt>
                <c:pt idx="2">
                  <c:v>33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FF49-B8ED-44CF2772B091}"/>
            </c:ext>
          </c:extLst>
        </c:ser>
        <c:ser>
          <c:idx val="1"/>
          <c:order val="1"/>
          <c:tx>
            <c:strRef>
              <c:f>'Crystal Palace (2)'!$A$29</c:f>
              <c:strCache>
                <c:ptCount val="1"/>
                <c:pt idx="0">
                  <c:v>Wilfried Zaha</c:v>
                </c:pt>
              </c:strCache>
            </c:strRef>
          </c:tx>
          <c:spPr>
            <a:solidFill>
              <a:schemeClr val="accent2">
                <a:alpha val="37000"/>
              </a:schemeClr>
            </a:solidFill>
            <a:ln>
              <a:solidFill>
                <a:schemeClr val="accent2"/>
              </a:solidFill>
            </a:ln>
            <a:effectLst>
              <a:outerShdw blurRad="50800" dist="50800" algn="ctr" rotWithShape="0">
                <a:srgbClr val="000000">
                  <a:alpha val="43137"/>
                </a:srgbClr>
              </a:outerShdw>
            </a:effectLst>
          </c:spPr>
          <c:cat>
            <c:strRef>
              <c:f>'Crystal Palace (2)'!$B$27:$E$27</c:f>
              <c:strCache>
                <c:ptCount val="4"/>
                <c:pt idx="0">
                  <c:v>Goal-Scoring XE Rank</c:v>
                </c:pt>
                <c:pt idx="1">
                  <c:v>Creativity XE Rank</c:v>
                </c:pt>
                <c:pt idx="2">
                  <c:v>Dribbling and Ball Carrying XE Rank</c:v>
                </c:pt>
                <c:pt idx="3">
                  <c:v>Defending XE Rank</c:v>
                </c:pt>
              </c:strCache>
            </c:strRef>
          </c:cat>
          <c:val>
            <c:numRef>
              <c:f>'Crystal Palace (2)'!$B$29:$E$29</c:f>
              <c:numCache>
                <c:formatCode>General</c:formatCode>
                <c:ptCount val="4"/>
                <c:pt idx="0">
                  <c:v>27</c:v>
                </c:pt>
                <c:pt idx="1">
                  <c:v>37</c:v>
                </c:pt>
                <c:pt idx="2">
                  <c:v>47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D-FF49-B8ED-44CF2772B091}"/>
            </c:ext>
          </c:extLst>
        </c:ser>
        <c:ser>
          <c:idx val="2"/>
          <c:order val="2"/>
          <c:tx>
            <c:strRef>
              <c:f>'Crystal Palace (2)'!$A$30</c:f>
              <c:strCache>
                <c:ptCount val="1"/>
                <c:pt idx="0">
                  <c:v>Christian Benteke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'Crystal Palace (2)'!$B$27:$E$27</c:f>
              <c:strCache>
                <c:ptCount val="4"/>
                <c:pt idx="0">
                  <c:v>Goal-Scoring XE Rank</c:v>
                </c:pt>
                <c:pt idx="1">
                  <c:v>Creativity XE Rank</c:v>
                </c:pt>
                <c:pt idx="2">
                  <c:v>Dribbling and Ball Carrying XE Rank</c:v>
                </c:pt>
                <c:pt idx="3">
                  <c:v>Defending XE Rank</c:v>
                </c:pt>
              </c:strCache>
            </c:strRef>
          </c:cat>
          <c:val>
            <c:numRef>
              <c:f>'Crystal Palace (2)'!$B$30:$E$30</c:f>
              <c:numCache>
                <c:formatCode>General</c:formatCode>
                <c:ptCount val="4"/>
                <c:pt idx="0">
                  <c:v>43</c:v>
                </c:pt>
                <c:pt idx="1">
                  <c:v>13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D-FF49-B8ED-44CF2772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50687"/>
        <c:axId val="1314666239"/>
      </c:radarChart>
      <c:catAx>
        <c:axId val="13139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66239"/>
        <c:crosses val="autoZero"/>
        <c:auto val="1"/>
        <c:lblAlgn val="ctr"/>
        <c:lblOffset val="100"/>
        <c:noMultiLvlLbl val="0"/>
      </c:catAx>
      <c:valAx>
        <c:axId val="13146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Efficiency Profiles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'Crystal Palace (2)'!$Y$134</c:f>
              <c:strCache>
                <c:ptCount val="1"/>
                <c:pt idx="0">
                  <c:v>Patrick Bamford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('Crystal Palace (2)'!$Z$133,'Crystal Palace (2)'!$AB$133,'Crystal Palace (2)'!$AD$133,'Crystal Palace (2)'!$AF$133)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 (2)'!$Z$134,'Crystal Palace (2)'!$AB$134,'Crystal Palace (2)'!$AD$134,'Crystal Palace (2)'!$AF$134)</c:f>
              <c:numCache>
                <c:formatCode>0.000</c:formatCode>
                <c:ptCount val="4"/>
                <c:pt idx="0">
                  <c:v>0.99999939100000002</c:v>
                </c:pt>
                <c:pt idx="1">
                  <c:v>0.79243689799999995</c:v>
                </c:pt>
                <c:pt idx="2">
                  <c:v>0.99999969899999996</c:v>
                </c:pt>
                <c:pt idx="3">
                  <c:v>0.99999938099999996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1-1B4F-A5B0-6EBE8A862F13}"/>
            </c:ext>
          </c:extLst>
        </c:ser>
        <c:ser>
          <c:idx val="1"/>
          <c:order val="1"/>
          <c:tx>
            <c:strRef>
              <c:f>'Crystal Palace (2)'!$Y$135</c:f>
              <c:strCache>
                <c:ptCount val="1"/>
                <c:pt idx="0">
                  <c:v>Michail Antonio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4925" cap="sq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D1-1B4F-A5B0-6EBE8A862F13}"/>
              </c:ext>
            </c:extLst>
          </c:dPt>
          <c:cat>
            <c:strRef>
              <c:f>('Crystal Palace (2)'!$Z$133,'Crystal Palace (2)'!$AB$133,'Crystal Palace (2)'!$AD$133,'Crystal Palace (2)'!$AF$133)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 (2)'!$Z$135,'Crystal Palace (2)'!$AB$135,'Crystal Palace (2)'!$AD$135,'Crystal Palace (2)'!$AF$135)</c:f>
              <c:numCache>
                <c:formatCode>0.000</c:formatCode>
                <c:ptCount val="4"/>
                <c:pt idx="0">
                  <c:v>0.77907035099999999</c:v>
                </c:pt>
                <c:pt idx="1">
                  <c:v>0.571597943</c:v>
                </c:pt>
                <c:pt idx="2">
                  <c:v>0.50665592800000003</c:v>
                </c:pt>
                <c:pt idx="3">
                  <c:v>0.50414573600000001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1-1B4F-A5B0-6EBE8A862F13}"/>
            </c:ext>
          </c:extLst>
        </c:ser>
        <c:ser>
          <c:idx val="2"/>
          <c:order val="2"/>
          <c:tx>
            <c:strRef>
              <c:f>'Crystal Palace (2)'!$Y$136</c:f>
              <c:strCache>
                <c:ptCount val="1"/>
                <c:pt idx="0">
                  <c:v>Kelechi Iheanacho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('Crystal Palace (2)'!$Z$133,'Crystal Palace (2)'!$AB$133,'Crystal Palace (2)'!$AD$133,'Crystal Palace (2)'!$AF$133)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 (2)'!$Z$136,'Crystal Palace (2)'!$AB$136,'Crystal Palace (2)'!$AD$136,'Crystal Palace (2)'!$AF$136)</c:f>
              <c:numCache>
                <c:formatCode>0.000</c:formatCode>
                <c:ptCount val="4"/>
                <c:pt idx="0">
                  <c:v>0.73092958699999999</c:v>
                </c:pt>
                <c:pt idx="1">
                  <c:v>0.54869507799999995</c:v>
                </c:pt>
                <c:pt idx="2">
                  <c:v>0.44002856899999998</c:v>
                </c:pt>
                <c:pt idx="3">
                  <c:v>0.82453217400000001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1-1B4F-A5B0-6EBE8A862F13}"/>
            </c:ext>
          </c:extLst>
        </c:ser>
        <c:ser>
          <c:idx val="3"/>
          <c:order val="3"/>
          <c:tx>
            <c:strRef>
              <c:f>'Crystal Palace (2)'!$Y$137</c:f>
              <c:strCache>
                <c:ptCount val="1"/>
                <c:pt idx="0">
                  <c:v>Adama Traore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('Crystal Palace (2)'!$Z$133,'Crystal Palace (2)'!$AB$133,'Crystal Palace (2)'!$AD$133,'Crystal Palace (2)'!$AF$133)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 (2)'!$Z$137,'Crystal Palace (2)'!$AB$137,'Crystal Palace (2)'!$AD$137,'Crystal Palace (2)'!$AF$137)</c:f>
              <c:numCache>
                <c:formatCode>0.000</c:formatCode>
                <c:ptCount val="4"/>
                <c:pt idx="0">
                  <c:v>0.99999949700000001</c:v>
                </c:pt>
                <c:pt idx="1">
                  <c:v>0.99999909499999995</c:v>
                </c:pt>
                <c:pt idx="2">
                  <c:v>0.99999926299999997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1-1B4F-A5B0-6EBE8A862F13}"/>
            </c:ext>
          </c:extLst>
        </c:ser>
        <c:ser>
          <c:idx val="4"/>
          <c:order val="4"/>
          <c:tx>
            <c:strRef>
              <c:f>'Crystal Palace (2)'!$Y$138</c:f>
              <c:strCache>
                <c:ptCount val="1"/>
                <c:pt idx="0">
                  <c:v>Anwar El Ghazi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('Crystal Palace (2)'!$Z$133,'Crystal Palace (2)'!$AB$133,'Crystal Palace (2)'!$AD$133,'Crystal Palace (2)'!$AF$133)</c:f>
              <c:strCache>
                <c:ptCount val="4"/>
                <c:pt idx="0">
                  <c:v>Goal-Scoring Index</c:v>
                </c:pt>
                <c:pt idx="1">
                  <c:v>Creativity Index</c:v>
                </c:pt>
                <c:pt idx="2">
                  <c:v>Defending Index</c:v>
                </c:pt>
                <c:pt idx="3">
                  <c:v>Dribbling and Ball Carrying Index</c:v>
                </c:pt>
              </c:strCache>
            </c:strRef>
          </c:cat>
          <c:val>
            <c:numRef>
              <c:f>('Crystal Palace (2)'!$Z$138,'Crystal Palace (2)'!$AB$138,'Crystal Palace (2)'!$AD$138,'Crystal Palace (2)'!$AF$138)</c:f>
              <c:numCache>
                <c:formatCode>0.000</c:formatCode>
                <c:ptCount val="4"/>
                <c:pt idx="0">
                  <c:v>1.00000011</c:v>
                </c:pt>
                <c:pt idx="1">
                  <c:v>0.85024835600000004</c:v>
                </c:pt>
                <c:pt idx="2">
                  <c:v>0.66625025900000001</c:v>
                </c:pt>
                <c:pt idx="3">
                  <c:v>0.58524371399999997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1-1B4F-A5B0-6EBE8A862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05263"/>
        <c:axId val="1295393103"/>
      </c:radarChart>
      <c:catAx>
        <c:axId val="12952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93103"/>
        <c:crosses val="autoZero"/>
        <c:auto val="1"/>
        <c:lblAlgn val="ctr"/>
        <c:lblOffset val="100"/>
        <c:noMultiLvlLbl val="0"/>
      </c:catAx>
      <c:valAx>
        <c:axId val="129539310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Creativity Metrics (Survey Results)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Creativity Metrics (Survey Results)</a:t>
          </a:r>
        </a:p>
      </cx:txPr>
    </cx:title>
    <cx:plotArea>
      <cx:plotAreaRegion>
        <cx:series layoutId="boxWhisker" uniqueId="{5AD05784-CC68-7042-94B4-7299BB62ECC4}">
          <cx:tx>
            <cx:txData>
              <cx:f>_xlchart.v1.0</cx:f>
              <cx:v>Assists or Expected Assists (Xa)</cx:v>
            </cx:txData>
          </cx:tx>
          <cx:dataId val="0"/>
          <cx:layoutPr>
            <cx:statistics quartileMethod="exclusive"/>
          </cx:layoutPr>
        </cx:series>
        <cx:series layoutId="boxWhisker" uniqueId="{454759F5-5079-1241-9C4A-AA9A9EA539BF}">
          <cx:tx>
            <cx:txData>
              <cx:f>_xlchart.v1.2</cx:f>
              <cx:v>Key Passes</cx:v>
            </cx:txData>
          </cx:tx>
          <cx:dataId val="1"/>
          <cx:layoutPr>
            <cx:statistics quartileMethod="exclusive"/>
          </cx:layoutPr>
        </cx:series>
        <cx:series layoutId="boxWhisker" uniqueId="{3994076E-6109-B841-86B5-264A86774385}">
          <cx:tx>
            <cx:txData>
              <cx:f>_xlchart.v1.4</cx:f>
              <cx:v>Passes into Penalty Area (PPA)</cx:v>
            </cx:txData>
          </cx:tx>
          <cx:dataId val="2"/>
          <cx:layoutPr>
            <cx:statistics quartileMethod="exclusive"/>
          </cx:layoutPr>
        </cx:series>
        <cx:series layoutId="boxWhisker" uniqueId="{F2B77B8A-5172-A54B-AEDE-D4465D0AEA70}">
          <cx:tx>
            <cx:txData>
              <cx:f>_xlchart.v1.6</cx:f>
              <cx:v>Shot Creating Actions (SCA)</cx:v>
            </cx:txData>
          </cx:tx>
          <cx:dataId val="3"/>
          <cx:layoutPr>
            <cx:statistics quartileMethod="exclusive"/>
          </cx:layoutPr>
        </cx:series>
        <cx:series layoutId="boxWhisker" uniqueId="{F80EDD1B-2B68-524C-A536-F20DB309E7DE}">
          <cx:tx>
            <cx:txData>
              <cx:f>_xlchart.v1.8</cx:f>
              <cx:v>Progressive Passes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Metrics</a:t>
              </a:r>
            </a:p>
          </cx:txPr>
        </cx:title>
        <cx:tickLabels/>
      </cx:axis>
      <cx:axis id="1">
        <cx:valScaling/>
        <cx:title>
          <cx:tx>
            <cx:txData>
              <cx:v>Average Score (1-7)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Average Score (1-7)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_xlchart.v1.31</cx:f>
      </cx:numDim>
    </cx:data>
    <cx:data id="5">
      <cx:numDim type="val">
        <cx:f>_xlchart.v1.33</cx:f>
      </cx:numDim>
    </cx:data>
  </cx:chartData>
  <cx:chart>
    <cx:title pos="t" align="ctr" overlay="0">
      <cx:tx>
        <cx:txData>
          <cx:v>Goal-Scoring Metrics (Survey Results)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Goal-Scoring Metrics (Survey Results)</a:t>
          </a:r>
        </a:p>
      </cx:txPr>
    </cx:title>
    <cx:plotArea>
      <cx:plotAreaRegion>
        <cx:series layoutId="boxWhisker" uniqueId="{035056CE-86C5-ED46-B642-B5FE1FF4928E}">
          <cx:tx>
            <cx:txData>
              <cx:f>_xlchart.v1.22</cx:f>
              <cx:v>Goals</cx:v>
            </cx:txData>
          </cx:tx>
          <cx:dataId val="0"/>
          <cx:layoutPr>
            <cx:statistics quartileMethod="exclusive"/>
          </cx:layoutPr>
        </cx:series>
        <cx:series layoutId="boxWhisker" uniqueId="{3324CDBD-5C8C-D74B-80D9-C1E502D46CA5}">
          <cx:tx>
            <cx:txData>
              <cx:f>_xlchart.v1.24</cx:f>
              <cx:v>Shots on Target</cx:v>
            </cx:txData>
          </cx:tx>
          <cx:dataId val="1"/>
          <cx:layoutPr>
            <cx:statistics quartileMethod="exclusive"/>
          </cx:layoutPr>
        </cx:series>
        <cx:series layoutId="boxWhisker" uniqueId="{01482642-7354-A045-B698-6EF400F1DD06}">
          <cx:tx>
            <cx:txData>
              <cx:f>_xlchart.v1.26</cx:f>
              <cx:v>Shots on Target (%)</cx:v>
            </cx:txData>
          </cx:tx>
          <cx:dataId val="2"/>
          <cx:layoutPr>
            <cx:statistics quartileMethod="exclusive"/>
          </cx:layoutPr>
        </cx:series>
        <cx:series layoutId="boxWhisker" uniqueId="{E4C6F9A5-F3D8-5A43-BE4F-DE074B52C936}">
          <cx:tx>
            <cx:txData>
              <cx:f>_xlchart.v1.28</cx:f>
              <cx:v>Goals - Xg</cx:v>
            </cx:txData>
          </cx:tx>
          <cx:dataId val="3"/>
          <cx:layoutPr>
            <cx:statistics quartileMethod="exclusive"/>
          </cx:layoutPr>
        </cx:series>
        <cx:series layoutId="boxWhisker" uniqueId="{E37F29F8-9801-0844-A7DB-002462C1A21C}">
          <cx:tx>
            <cx:txData>
              <cx:f>_xlchart.v1.30</cx:f>
              <cx:v>Goal Creating Actions (GCA)</cx:v>
            </cx:txData>
          </cx:tx>
          <cx:dataId val="4"/>
          <cx:layoutPr>
            <cx:statistics quartileMethod="exclusive"/>
          </cx:layoutPr>
        </cx:series>
        <cx:series layoutId="boxWhisker" uniqueId="{D2E6379F-E390-BE42-876E-7FC00F419FF7}">
          <cx:tx>
            <cx:txData>
              <cx:f>_xlchart.v1.32</cx:f>
              <cx:v>Big Chances Missed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Metrics</a:t>
              </a:r>
            </a:p>
          </cx:txPr>
        </cx:title>
        <cx:tickLabels/>
      </cx:axis>
      <cx:axis id="1">
        <cx:valScaling/>
        <cx:title>
          <cx:tx>
            <cx:txData>
              <cx:v>Average Score (1-7)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Average Score (1-7)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  <cx:data id="5">
      <cx:numDim type="val">
        <cx:f>_xlchart.v1.21</cx:f>
      </cx:numDim>
    </cx:data>
  </cx:chartData>
  <cx:chart>
    <cx:title pos="t" align="ctr" overlay="0">
      <cx:tx>
        <cx:txData>
          <cx:v>Dribbling and Ball Carrying Metrics (Survey Results)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Dribbling and Ball Carrying Metrics (Survey Results)</a:t>
          </a:r>
        </a:p>
      </cx:txPr>
    </cx:title>
    <cx:plotArea>
      <cx:plotAreaRegion>
        <cx:series layoutId="boxWhisker" uniqueId="{761725DA-4C9D-514D-80E1-42D908CFBF00}">
          <cx:tx>
            <cx:txData>
              <cx:f>_xlchart.v1.10</cx:f>
              <cx:v>Dribbles Successful (%)</cx:v>
            </cx:txData>
          </cx:tx>
          <cx:dataId val="0"/>
          <cx:layoutPr>
            <cx:statistics quartileMethod="exclusive"/>
          </cx:layoutPr>
        </cx:series>
        <cx:series layoutId="boxWhisker" uniqueId="{7EC81E11-98AD-B24A-BF81-D155A94B405F}">
          <cx:tx>
            <cx:txData>
              <cx:f>_xlchart.v1.12</cx:f>
              <cx:v>PrgDist Carried</cx:v>
            </cx:txData>
          </cx:tx>
          <cx:dataId val="1"/>
          <cx:layoutPr>
            <cx:statistics quartileMethod="exclusive"/>
          </cx:layoutPr>
        </cx:series>
        <cx:series layoutId="boxWhisker" uniqueId="{E896C2FC-21EA-FB46-8E8B-8BFB3E628B0F}">
          <cx:tx>
            <cx:txData>
              <cx:f>_xlchart.v1.14</cx:f>
              <cx:v>Carries into Final Third</cx:v>
            </cx:txData>
          </cx:tx>
          <cx:dataId val="2"/>
          <cx:layoutPr>
            <cx:statistics quartileMethod="exclusive"/>
          </cx:layoutPr>
        </cx:series>
        <cx:series layoutId="boxWhisker" uniqueId="{6F2787B2-6C4C-2143-994E-BE337C5F80B6}">
          <cx:tx>
            <cx:txData>
              <cx:f>_xlchart.v1.16</cx:f>
              <cx:v>Carries into Penalty Box</cx:v>
            </cx:txData>
          </cx:tx>
          <cx:dataId val="3"/>
          <cx:layoutPr>
            <cx:statistics quartileMethod="exclusive"/>
          </cx:layoutPr>
        </cx:series>
        <cx:series layoutId="boxWhisker" uniqueId="{DC567D74-FCF9-4143-80D6-EFB11E8B4B00}">
          <cx:tx>
            <cx:txData>
              <cx:f>_xlchart.v1.18</cx:f>
              <cx:v>Goal Creating Actions from Dribbling </cx:v>
            </cx:txData>
          </cx:tx>
          <cx:dataId val="4"/>
          <cx:layoutPr>
            <cx:statistics quartileMethod="exclusive"/>
          </cx:layoutPr>
        </cx:series>
        <cx:series layoutId="boxWhisker" uniqueId="{D8AA7A15-2327-D94A-9099-4AD172B118C3}">
          <cx:tx>
            <cx:txData>
              <cx:f>_xlchart.v1.20</cx:f>
              <cx:v>Shot Creating Actions from Dribbling 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Metrics</a:t>
              </a:r>
            </a:p>
          </cx:txPr>
        </cx:title>
        <cx:tickLabels/>
      </cx:axis>
      <cx:axis id="1">
        <cx:valScaling/>
        <cx:title>
          <cx:tx>
            <cx:txData>
              <cx:v>Average Score (1-7)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Average Score (1-7)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1925838</xdr:colOff>
      <xdr:row>13</xdr:row>
      <xdr:rowOff>15554</xdr:rowOff>
    </xdr:from>
    <xdr:to>
      <xdr:col>16</xdr:col>
      <xdr:colOff>20345</xdr:colOff>
      <xdr:row>33</xdr:row>
      <xdr:rowOff>69898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65315-FE4D-684F-BCCD-C2D303914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135859</xdr:colOff>
      <xdr:row>14</xdr:row>
      <xdr:rowOff>97761</xdr:rowOff>
    </xdr:from>
    <xdr:to>
      <xdr:col>21</xdr:col>
      <xdr:colOff>14766</xdr:colOff>
      <xdr:row>31</xdr:row>
      <xdr:rowOff>59070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0DE3E-4E4B-0142-AB8E-1AFA6C92F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1563078</xdr:colOff>
      <xdr:row>48</xdr:row>
      <xdr:rowOff>177801</xdr:rowOff>
    </xdr:from>
    <xdr:to>
      <xdr:col>10</xdr:col>
      <xdr:colOff>295812</xdr:colOff>
      <xdr:row>73</xdr:row>
      <xdr:rowOff>305405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1CB48-7C47-214E-802B-C9DFC118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1305560</xdr:colOff>
      <xdr:row>77</xdr:row>
      <xdr:rowOff>94826</xdr:rowOff>
    </xdr:from>
    <xdr:to>
      <xdr:col>5</xdr:col>
      <xdr:colOff>1256453</xdr:colOff>
      <xdr:row>104</xdr:row>
      <xdr:rowOff>162560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029723-3632-8D45-91AB-034580316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694265</xdr:colOff>
      <xdr:row>53</xdr:row>
      <xdr:rowOff>101600</xdr:rowOff>
    </xdr:from>
    <xdr:to>
      <xdr:col>16</xdr:col>
      <xdr:colOff>762000</xdr:colOff>
      <xdr:row>73</xdr:row>
      <xdr:rowOff>287867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FCBFD7-358B-4A4F-B5A2-6030ADEDA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1800087</xdr:colOff>
      <xdr:row>26</xdr:row>
      <xdr:rowOff>64051</xdr:rowOff>
    </xdr:from>
    <xdr:to>
      <xdr:col>6</xdr:col>
      <xdr:colOff>2061449</xdr:colOff>
      <xdr:row>50</xdr:row>
      <xdr:rowOff>110434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8DB5B4-5A0E-B44E-AB9D-C91E22B07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804332</xdr:colOff>
      <xdr:row>106</xdr:row>
      <xdr:rowOff>135466</xdr:rowOff>
    </xdr:from>
    <xdr:to>
      <xdr:col>32</xdr:col>
      <xdr:colOff>375920</xdr:colOff>
      <xdr:row>130</xdr:row>
      <xdr:rowOff>193040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85DC8E-4866-1841-8958-7842F6D31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768350</xdr:colOff>
      <xdr:row>21</xdr:row>
      <xdr:rowOff>165106</xdr:rowOff>
    </xdr:from>
    <xdr:to>
      <xdr:col>31</xdr:col>
      <xdr:colOff>255881</xdr:colOff>
      <xdr:row>40</xdr:row>
      <xdr:rowOff>3816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69710E-0C55-C04F-877C-885F121076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25250" y="4165606"/>
              <a:ext cx="6243931" cy="3458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801832</xdr:colOff>
      <xdr:row>1</xdr:row>
      <xdr:rowOff>165106</xdr:rowOff>
    </xdr:from>
    <xdr:to>
      <xdr:col>30</xdr:col>
      <xdr:colOff>795482</xdr:colOff>
      <xdr:row>20</xdr:row>
      <xdr:rowOff>16516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0D3C5AD-40D7-8340-BD06-2F939D460B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58732" y="355606"/>
              <a:ext cx="5784850" cy="347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768350</xdr:colOff>
      <xdr:row>41</xdr:row>
      <xdr:rowOff>165106</xdr:rowOff>
    </xdr:from>
    <xdr:to>
      <xdr:col>31</xdr:col>
      <xdr:colOff>591207</xdr:colOff>
      <xdr:row>61</xdr:row>
      <xdr:rowOff>130816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06E66C9-4514-4446-BEB7-B38CB01572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25250" y="7975606"/>
              <a:ext cx="6579257" cy="3445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kers/Strikers%20Results%20Libr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enOrSutin/Desktop/Thesis_%20Weight%20Restriction%20Survey%20(Responses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 Model 1_Strikers"/>
      <sheetName val="DEA Model 1 Results"/>
      <sheetName val="Sheet1"/>
      <sheetName val="Crystal Palace"/>
      <sheetName val="DEA MODEL 2_Strikers"/>
      <sheetName val="DEA Model 2 Results"/>
      <sheetName val="DEA MODEL 3_Strikers"/>
      <sheetName val="DEA Model 3 Results"/>
      <sheetName val="All Player Salary"/>
      <sheetName val="League Table"/>
    </sheetNames>
    <sheetDataSet>
      <sheetData sheetId="0"/>
      <sheetData sheetId="1"/>
      <sheetData sheetId="2" refreshError="1"/>
      <sheetData sheetId="3">
        <row r="14">
          <cell r="B14" t="str">
            <v>Goal-Scoring Index</v>
          </cell>
          <cell r="C14" t="str">
            <v>Creativity Index</v>
          </cell>
          <cell r="D14" t="str">
            <v>Dribbling and Ball Carrying</v>
          </cell>
          <cell r="E14" t="str">
            <v>Defending</v>
          </cell>
        </row>
        <row r="15">
          <cell r="A15" t="str">
            <v>Michy Batshuayi</v>
          </cell>
          <cell r="B15">
            <v>0.37075964</v>
          </cell>
          <cell r="C15">
            <v>0.63676259999999996</v>
          </cell>
          <cell r="D15">
            <v>0.63575402999999997</v>
          </cell>
          <cell r="E15">
            <v>0.61943448000000001</v>
          </cell>
        </row>
        <row r="16">
          <cell r="A16" t="str">
            <v>Wilfried Zaha</v>
          </cell>
          <cell r="B16">
            <v>0.61775579999999997</v>
          </cell>
          <cell r="C16">
            <v>0.70154693000000001</v>
          </cell>
          <cell r="D16">
            <v>0.88335608999999904</v>
          </cell>
          <cell r="E16">
            <v>0.82885991000000003</v>
          </cell>
        </row>
        <row r="17">
          <cell r="A17" t="str">
            <v>Christian Benteke</v>
          </cell>
          <cell r="B17">
            <v>0.54184582000000003</v>
          </cell>
          <cell r="C17">
            <v>0.45477239999999902</v>
          </cell>
          <cell r="D17">
            <v>0.36288408</v>
          </cell>
          <cell r="E17">
            <v>0.58099999999999996</v>
          </cell>
        </row>
        <row r="21">
          <cell r="B21">
            <v>25</v>
          </cell>
          <cell r="C21">
            <v>15</v>
          </cell>
          <cell r="D21">
            <v>5</v>
          </cell>
          <cell r="E21">
            <v>7</v>
          </cell>
        </row>
        <row r="22">
          <cell r="A22" t="str">
            <v>Christian Benteke</v>
          </cell>
          <cell r="B22">
            <v>9</v>
          </cell>
          <cell r="C22">
            <v>39</v>
          </cell>
          <cell r="D22">
            <v>35</v>
          </cell>
          <cell r="E22">
            <v>38</v>
          </cell>
        </row>
        <row r="27">
          <cell r="B27" t="str">
            <v>Goal-Scoring XE Rank</v>
          </cell>
          <cell r="C27" t="str">
            <v>Creativity XE Rank</v>
          </cell>
          <cell r="D27" t="str">
            <v>Dribbling and Ball Carrying XE Rank</v>
          </cell>
          <cell r="E27" t="str">
            <v>Defending XE Rank</v>
          </cell>
        </row>
        <row r="28">
          <cell r="A28" t="str">
            <v>Michy Batshuayi</v>
          </cell>
          <cell r="B28">
            <v>13</v>
          </cell>
          <cell r="C28">
            <v>20</v>
          </cell>
          <cell r="D28">
            <v>33</v>
          </cell>
          <cell r="E28">
            <v>5</v>
          </cell>
        </row>
        <row r="29">
          <cell r="A29" t="str">
            <v>Wilfried Zaha</v>
          </cell>
          <cell r="B29">
            <v>27</v>
          </cell>
          <cell r="C29">
            <v>37</v>
          </cell>
          <cell r="D29">
            <v>47</v>
          </cell>
          <cell r="E29">
            <v>45</v>
          </cell>
        </row>
        <row r="30">
          <cell r="A30" t="str">
            <v>Christian Benteke</v>
          </cell>
          <cell r="B30">
            <v>43</v>
          </cell>
          <cell r="C30">
            <v>13</v>
          </cell>
          <cell r="D30">
            <v>17</v>
          </cell>
          <cell r="E30">
            <v>14</v>
          </cell>
        </row>
        <row r="78">
          <cell r="H78" t="str">
            <v>Goal Scoring Efficiency</v>
          </cell>
          <cell r="K78" t="str">
            <v>Creativity Effiiency</v>
          </cell>
          <cell r="N78" t="str">
            <v>Dribbling and Ball Carrying Efficiency</v>
          </cell>
          <cell r="Q78" t="str">
            <v>Defending Efficiency</v>
          </cell>
        </row>
        <row r="79">
          <cell r="G79" t="str">
            <v>Adama TraorÃ©</v>
          </cell>
          <cell r="H79">
            <v>0.27900000000000003</v>
          </cell>
          <cell r="J79">
            <v>1</v>
          </cell>
          <cell r="K79">
            <v>0.93500000000000005</v>
          </cell>
          <cell r="M79">
            <v>52</v>
          </cell>
          <cell r="N79">
            <v>1</v>
          </cell>
          <cell r="P79">
            <v>51</v>
          </cell>
          <cell r="Q79">
            <v>0.81399999999999995</v>
          </cell>
          <cell r="S79">
            <v>28</v>
          </cell>
        </row>
        <row r="80">
          <cell r="G80" t="str">
            <v>Kelechi Iheanacho</v>
          </cell>
          <cell r="H80">
            <v>0.68799999999999994</v>
          </cell>
          <cell r="J80">
            <v>49</v>
          </cell>
          <cell r="K80">
            <v>0.76200000000000001</v>
          </cell>
          <cell r="M80">
            <v>41</v>
          </cell>
          <cell r="N80">
            <v>0.65900000000000003</v>
          </cell>
          <cell r="P80">
            <v>40</v>
          </cell>
          <cell r="Q80">
            <v>0.65200000000000002</v>
          </cell>
          <cell r="S80">
            <v>19</v>
          </cell>
        </row>
        <row r="81">
          <cell r="G81" t="str">
            <v>Patrick Bamford</v>
          </cell>
          <cell r="H81">
            <v>0.73099999999999998</v>
          </cell>
          <cell r="J81">
            <v>40</v>
          </cell>
          <cell r="K81">
            <v>0.45300000000000001</v>
          </cell>
          <cell r="M81">
            <v>10</v>
          </cell>
          <cell r="N81">
            <v>0.40600000000000003</v>
          </cell>
          <cell r="P81">
            <v>20</v>
          </cell>
          <cell r="Q81">
            <v>0.83599999999999997</v>
          </cell>
          <cell r="S81">
            <v>45</v>
          </cell>
        </row>
        <row r="82">
          <cell r="G82" t="str">
            <v>Anwar El Ghazi</v>
          </cell>
          <cell r="H82">
            <v>0.51800000000000002</v>
          </cell>
          <cell r="J82">
            <v>44</v>
          </cell>
          <cell r="K82">
            <v>0.69699999999999995</v>
          </cell>
          <cell r="M82">
            <v>40</v>
          </cell>
          <cell r="N82">
            <v>0.61099999999999999</v>
          </cell>
          <cell r="P82">
            <v>27</v>
          </cell>
          <cell r="Q82">
            <v>0.66700000000000004</v>
          </cell>
          <cell r="S82">
            <v>17</v>
          </cell>
        </row>
        <row r="83">
          <cell r="G83" t="str">
            <v>Michail Antonio</v>
          </cell>
          <cell r="H83">
            <v>0.69199999999999995</v>
          </cell>
          <cell r="J83">
            <v>34</v>
          </cell>
          <cell r="K83">
            <v>0.67300000000000004</v>
          </cell>
          <cell r="M83">
            <v>33</v>
          </cell>
          <cell r="N83">
            <v>0.58699999999999997</v>
          </cell>
          <cell r="P83">
            <v>30</v>
          </cell>
          <cell r="Q83">
            <v>0.56100000000000005</v>
          </cell>
          <cell r="S83">
            <v>14</v>
          </cell>
        </row>
        <row r="133">
          <cell r="Z133" t="str">
            <v>Goal-Scoring Index</v>
          </cell>
          <cell r="AB133" t="str">
            <v>Creativity Index</v>
          </cell>
          <cell r="AD133" t="str">
            <v>Defending Index</v>
          </cell>
          <cell r="AF133" t="str">
            <v>Dribbling and Ball Carrying Index</v>
          </cell>
        </row>
        <row r="134">
          <cell r="Y134" t="str">
            <v>Patrick Bamford</v>
          </cell>
          <cell r="Z134">
            <v>0.99999939100000002</v>
          </cell>
          <cell r="AB134">
            <v>0.79243689799999995</v>
          </cell>
          <cell r="AD134">
            <v>0.99999969899999996</v>
          </cell>
          <cell r="AF134">
            <v>0.99999938099999996</v>
          </cell>
        </row>
        <row r="135">
          <cell r="Y135" t="str">
            <v>Michail Antonio</v>
          </cell>
          <cell r="Z135">
            <v>0.77907035099999999</v>
          </cell>
          <cell r="AB135">
            <v>0.571597943</v>
          </cell>
          <cell r="AD135">
            <v>0.50665592800000003</v>
          </cell>
          <cell r="AF135">
            <v>0.50414573600000001</v>
          </cell>
        </row>
        <row r="136">
          <cell r="Y136" t="str">
            <v>Kelechi Iheanacho</v>
          </cell>
          <cell r="Z136">
            <v>0.73092958699999999</v>
          </cell>
          <cell r="AB136">
            <v>0.54869507799999995</v>
          </cell>
          <cell r="AD136">
            <v>0.44002856899999998</v>
          </cell>
          <cell r="AF136">
            <v>0.82453217400000001</v>
          </cell>
        </row>
        <row r="137">
          <cell r="Y137" t="str">
            <v>Adama Traore</v>
          </cell>
          <cell r="Z137">
            <v>0.99999949700000001</v>
          </cell>
          <cell r="AB137">
            <v>0.99999909499999995</v>
          </cell>
          <cell r="AD137">
            <v>0.99999926299999997</v>
          </cell>
          <cell r="AF137">
            <v>1</v>
          </cell>
        </row>
        <row r="138">
          <cell r="Y138" t="str">
            <v>Anwar El Ghazi</v>
          </cell>
          <cell r="Z138">
            <v>1.00000011</v>
          </cell>
          <cell r="AB138">
            <v>0.85024835600000004</v>
          </cell>
          <cell r="AD138">
            <v>0.66625025900000001</v>
          </cell>
          <cell r="AF138">
            <v>0.58524371399999997</v>
          </cell>
        </row>
      </sheetData>
      <sheetData sheetId="4">
        <row r="1">
          <cell r="A1" t="str">
            <v>Player</v>
          </cell>
          <cell r="B1" t="str">
            <v>GOAL-SCORING DEA EFFICIENCY SCORE (RWRs, NO POSITIVE WEIGHTS)</v>
          </cell>
          <cell r="C1" t="str">
            <v>CROSS EFFICIENCY (GOAL SCORING)</v>
          </cell>
          <cell r="D1" t="str">
            <v>Goal Scoring XE Rank</v>
          </cell>
          <cell r="E1" t="str">
            <v>CREATIVITY</v>
          </cell>
          <cell r="F1" t="str">
            <v>CROSS EFFICIENCY (CREATIVITY)</v>
          </cell>
          <cell r="G1" t="str">
            <v>CROSS EFFICIENCY (CREATIVITY) RANK</v>
          </cell>
          <cell r="H1" t="str">
            <v xml:space="preserve">DRIBBLING AND BALL CARRYING </v>
          </cell>
          <cell r="I1" t="str">
            <v>Cross-Efficiency (dribbling and ball carrying)</v>
          </cell>
          <cell r="J1" t="str">
            <v>Cross-Efficiency (dribbling and ball carrying) XE RANK</v>
          </cell>
          <cell r="K1" t="str">
            <v>DEFENDING</v>
          </cell>
          <cell r="L1" t="str">
            <v>Cross-Efficiency (Defending)</v>
          </cell>
          <cell r="M1" t="str">
            <v>Defending XE Rank</v>
          </cell>
          <cell r="N1" t="str">
            <v>Average XE Rank</v>
          </cell>
          <cell r="O1" t="str">
            <v>Team</v>
          </cell>
          <cell r="P1" t="str">
            <v>Gls</v>
          </cell>
          <cell r="Q1" t="str">
            <v>SoT</v>
          </cell>
          <cell r="R1" t="str">
            <v>G-xG</v>
          </cell>
          <cell r="S1" t="str">
            <v>Big Chances Missed</v>
          </cell>
          <cell r="T1" t="str">
            <v>GCA</v>
          </cell>
          <cell r="U1" t="str">
            <v>Assists</v>
          </cell>
          <cell r="V1" t="str">
            <v>xA</v>
          </cell>
          <cell r="W1" t="str">
            <v>KP</v>
          </cell>
          <cell r="X1" t="str">
            <v>PPA</v>
          </cell>
          <cell r="Y1" t="str">
            <v>CrsPA</v>
          </cell>
          <cell r="Z1" t="str">
            <v>SCA</v>
          </cell>
          <cell r="AA1" t="str">
            <v>Tackles TklW</v>
          </cell>
          <cell r="AB1" t="str">
            <v>Tackles Won (Per)</v>
          </cell>
          <cell r="AC1" t="str">
            <v>Pressures Succ</v>
          </cell>
          <cell r="AD1" t="str">
            <v>Blocks and Interceptions</v>
          </cell>
          <cell r="AE1" t="str">
            <v>Clearances</v>
          </cell>
          <cell r="AF1" t="str">
            <v>Mistake To Goal</v>
          </cell>
          <cell r="AG1" t="str">
            <v>Recoveries</v>
          </cell>
          <cell r="AH1" t="str">
            <v>Aerial Duels Won%</v>
          </cell>
          <cell r="AI1" t="str">
            <v>Dribbles Succ(Per)</v>
          </cell>
          <cell r="AJ1" t="str">
            <v>SCA Drib</v>
          </cell>
          <cell r="AK1" t="str">
            <v>GCA Drib</v>
          </cell>
          <cell r="AL1" t="str">
            <v>Carry PrgDist</v>
          </cell>
          <cell r="AM1" t="str">
            <v>Carries Final Third</v>
          </cell>
          <cell r="AN1" t="str">
            <v>Carry into box</v>
          </cell>
          <cell r="AO1" t="str">
            <v>Salary</v>
          </cell>
          <cell r="AP1" t="str">
            <v>Salary NORM</v>
          </cell>
          <cell r="AQ1" t="str">
            <v>Teammate Ability</v>
          </cell>
        </row>
        <row r="2">
          <cell r="A2" t="str">
            <v>Gareth Bale</v>
          </cell>
          <cell r="B2">
            <v>0.67487266565199899</v>
          </cell>
          <cell r="C2">
            <v>0.27</v>
          </cell>
          <cell r="D2">
            <v>48</v>
          </cell>
          <cell r="E2">
            <v>0.452470712755492</v>
          </cell>
          <cell r="F2">
            <v>0.21</v>
          </cell>
          <cell r="G2">
            <v>12</v>
          </cell>
          <cell r="H2">
            <v>0.38183967790000001</v>
          </cell>
          <cell r="I2">
            <v>1.61</v>
          </cell>
          <cell r="J2">
            <v>51</v>
          </cell>
          <cell r="K2">
            <v>0.39862540899999999</v>
          </cell>
          <cell r="L2">
            <v>0.26</v>
          </cell>
          <cell r="M2">
            <v>51</v>
          </cell>
          <cell r="N2">
            <v>40.5</v>
          </cell>
          <cell r="O2" t="str">
            <v>Tottenham</v>
          </cell>
          <cell r="P2">
            <v>1.2383</v>
          </cell>
          <cell r="Q2">
            <v>1.0426</v>
          </cell>
          <cell r="R2">
            <v>1.9915</v>
          </cell>
          <cell r="S2">
            <v>0.95379999999999998</v>
          </cell>
          <cell r="T2">
            <v>0.76600000000000001</v>
          </cell>
          <cell r="U2">
            <v>0.66810000000000003</v>
          </cell>
          <cell r="V2">
            <v>0.75739999999999996</v>
          </cell>
          <cell r="W2">
            <v>0.8</v>
          </cell>
          <cell r="X2">
            <v>0.77449999999999997</v>
          </cell>
          <cell r="Y2">
            <v>1.0638000000000001</v>
          </cell>
          <cell r="Z2">
            <v>0.99570000000000003</v>
          </cell>
          <cell r="AA2">
            <v>0.86380000000000001</v>
          </cell>
          <cell r="AB2">
            <v>1.2681</v>
          </cell>
          <cell r="AC2">
            <v>0.63829999999999998</v>
          </cell>
          <cell r="AD2">
            <v>0.96599999999999997</v>
          </cell>
          <cell r="AE2">
            <v>1.1064000000000001</v>
          </cell>
          <cell r="AF2">
            <v>0.42549999999999999</v>
          </cell>
          <cell r="AG2">
            <v>0.94040000000000001</v>
          </cell>
          <cell r="AH2">
            <v>28.382999999999999</v>
          </cell>
          <cell r="AI2">
            <v>1.3190999999999999</v>
          </cell>
          <cell r="AJ2">
            <v>1.0723</v>
          </cell>
          <cell r="AK2">
            <v>0.42549999999999999</v>
          </cell>
          <cell r="AL2">
            <v>0.74890000000000001</v>
          </cell>
          <cell r="AM2">
            <v>0.74470000000000003</v>
          </cell>
          <cell r="AN2">
            <v>0.72770000000000001</v>
          </cell>
          <cell r="AO2">
            <v>600000</v>
          </cell>
          <cell r="AP2">
            <v>5</v>
          </cell>
          <cell r="AQ2">
            <v>62</v>
          </cell>
        </row>
        <row r="3">
          <cell r="A3" t="str">
            <v>Raheem Sterling</v>
          </cell>
          <cell r="B3">
            <v>0.51425077028999999</v>
          </cell>
          <cell r="C3">
            <v>0.22</v>
          </cell>
          <cell r="D3">
            <v>50</v>
          </cell>
          <cell r="E3">
            <v>0.50107941241545695</v>
          </cell>
          <cell r="F3">
            <v>0.3</v>
          </cell>
          <cell r="G3">
            <v>31</v>
          </cell>
          <cell r="H3">
            <v>0.65952603219999995</v>
          </cell>
          <cell r="I3">
            <v>6.04</v>
          </cell>
          <cell r="J3">
            <v>32</v>
          </cell>
          <cell r="K3">
            <v>0.42734922139999998</v>
          </cell>
          <cell r="L3">
            <v>0.41</v>
          </cell>
          <cell r="M3">
            <v>43</v>
          </cell>
          <cell r="N3">
            <v>39</v>
          </cell>
          <cell r="O3" t="str">
            <v>Manchester City</v>
          </cell>
          <cell r="P3">
            <v>1.1659999999999999</v>
          </cell>
          <cell r="Q3">
            <v>1.3915</v>
          </cell>
          <cell r="R3">
            <v>0.9234</v>
          </cell>
          <cell r="S3">
            <v>0.4607</v>
          </cell>
          <cell r="T3">
            <v>1.4468000000000001</v>
          </cell>
          <cell r="U3">
            <v>1.2766</v>
          </cell>
          <cell r="V3">
            <v>1.3233999999999999</v>
          </cell>
          <cell r="W3">
            <v>1.2170000000000001</v>
          </cell>
          <cell r="X3">
            <v>1.0766</v>
          </cell>
          <cell r="Y3">
            <v>0.95740000000000003</v>
          </cell>
          <cell r="Z3">
            <v>1.7829999999999999</v>
          </cell>
          <cell r="AA3">
            <v>1.3573999999999999</v>
          </cell>
          <cell r="AB3">
            <v>1.8851</v>
          </cell>
          <cell r="AC3">
            <v>1.1532</v>
          </cell>
          <cell r="AD3">
            <v>1.1276999999999999</v>
          </cell>
          <cell r="AE3">
            <v>0.46810000000000002</v>
          </cell>
          <cell r="AF3">
            <v>0.42549999999999999</v>
          </cell>
          <cell r="AG3">
            <v>1.4085000000000001</v>
          </cell>
          <cell r="AH3">
            <v>6.8510999999999997</v>
          </cell>
          <cell r="AI3">
            <v>1.2255</v>
          </cell>
          <cell r="AJ3">
            <v>1.5617000000000001</v>
          </cell>
          <cell r="AK3">
            <v>1.2766</v>
          </cell>
          <cell r="AL3">
            <v>1.5234000000000001</v>
          </cell>
          <cell r="AM3">
            <v>1.4681</v>
          </cell>
          <cell r="AN3">
            <v>2.1276999999999999</v>
          </cell>
          <cell r="AO3">
            <v>300000</v>
          </cell>
          <cell r="AP3">
            <v>2.9702300410000002</v>
          </cell>
          <cell r="AQ3">
            <v>86</v>
          </cell>
        </row>
        <row r="4">
          <cell r="A4" t="str">
            <v>Anthony Martial</v>
          </cell>
          <cell r="B4">
            <v>0.43787070065</v>
          </cell>
          <cell r="C4">
            <v>0.21</v>
          </cell>
          <cell r="D4">
            <v>51</v>
          </cell>
          <cell r="E4">
            <v>0.40354406285060401</v>
          </cell>
          <cell r="F4">
            <v>0.21</v>
          </cell>
          <cell r="G4">
            <v>50</v>
          </cell>
          <cell r="H4">
            <v>0.30236672850000001</v>
          </cell>
          <cell r="I4">
            <v>3.16</v>
          </cell>
          <cell r="J4">
            <v>49</v>
          </cell>
          <cell r="K4">
            <v>0.34552089619999998</v>
          </cell>
          <cell r="L4">
            <v>0.27</v>
          </cell>
          <cell r="M4">
            <v>49</v>
          </cell>
          <cell r="N4">
            <v>49.75</v>
          </cell>
          <cell r="O4" t="str">
            <v>Manchester Utd</v>
          </cell>
          <cell r="P4">
            <v>0.72340000000000004</v>
          </cell>
          <cell r="Q4">
            <v>1.1234</v>
          </cell>
          <cell r="R4">
            <v>0.8851</v>
          </cell>
          <cell r="S4">
            <v>0.48420000000000002</v>
          </cell>
          <cell r="T4">
            <v>0.97019999999999995</v>
          </cell>
          <cell r="U4">
            <v>0.79149999999999998</v>
          </cell>
          <cell r="V4">
            <v>0.77869999999999995</v>
          </cell>
          <cell r="W4">
            <v>0.68089999999999995</v>
          </cell>
          <cell r="X4">
            <v>0.75319999999999998</v>
          </cell>
          <cell r="Y4">
            <v>0.42549999999999999</v>
          </cell>
          <cell r="Z4">
            <v>0.97019999999999995</v>
          </cell>
          <cell r="AA4">
            <v>0.42549999999999999</v>
          </cell>
          <cell r="AB4">
            <v>2.1276999999999999</v>
          </cell>
          <cell r="AC4">
            <v>0.72340000000000004</v>
          </cell>
          <cell r="AD4">
            <v>0.99150000000000005</v>
          </cell>
          <cell r="AE4">
            <v>0.76600000000000001</v>
          </cell>
          <cell r="AF4">
            <v>0.42549999999999999</v>
          </cell>
          <cell r="AG4">
            <v>0.86809999999999998</v>
          </cell>
          <cell r="AH4">
            <v>16.808499999999999</v>
          </cell>
          <cell r="AI4">
            <v>1.5702</v>
          </cell>
          <cell r="AJ4">
            <v>0.66810000000000003</v>
          </cell>
          <cell r="AK4">
            <v>0.42549999999999999</v>
          </cell>
          <cell r="AL4">
            <v>0.87660000000000005</v>
          </cell>
          <cell r="AM4">
            <v>0.96599999999999997</v>
          </cell>
          <cell r="AN4">
            <v>0.89359999999999995</v>
          </cell>
          <cell r="AO4">
            <v>250000</v>
          </cell>
          <cell r="AP4">
            <v>2.6319350469999998</v>
          </cell>
          <cell r="AQ4">
            <v>74</v>
          </cell>
        </row>
        <row r="5">
          <cell r="A5" t="str">
            <v>Pierre-Emerick Aubameyang</v>
          </cell>
          <cell r="B5">
            <v>0.58154521131000003</v>
          </cell>
          <cell r="C5">
            <v>0.28000000000000003</v>
          </cell>
          <cell r="D5">
            <v>44</v>
          </cell>
          <cell r="E5">
            <v>0.54249798917409897</v>
          </cell>
          <cell r="F5">
            <v>0.31</v>
          </cell>
          <cell r="G5">
            <v>36</v>
          </cell>
          <cell r="H5">
            <v>0.51300504420000004</v>
          </cell>
          <cell r="I5">
            <v>3.55</v>
          </cell>
          <cell r="J5">
            <v>47</v>
          </cell>
          <cell r="K5">
            <v>0.46962847559999998</v>
          </cell>
          <cell r="L5">
            <v>0.38</v>
          </cell>
          <cell r="M5">
            <v>44</v>
          </cell>
          <cell r="N5">
            <v>42.75</v>
          </cell>
          <cell r="O5" t="str">
            <v>Arsenal</v>
          </cell>
          <cell r="P5">
            <v>1.1659999999999999</v>
          </cell>
          <cell r="Q5">
            <v>1.0426</v>
          </cell>
          <cell r="R5">
            <v>1.1404000000000001</v>
          </cell>
          <cell r="S5">
            <v>0.53120000000000001</v>
          </cell>
          <cell r="T5">
            <v>0.90210000000000001</v>
          </cell>
          <cell r="U5">
            <v>0.79149999999999998</v>
          </cell>
          <cell r="V5">
            <v>0.93620000000000003</v>
          </cell>
          <cell r="W5">
            <v>0.8468</v>
          </cell>
          <cell r="X5">
            <v>1.0298</v>
          </cell>
          <cell r="Y5">
            <v>1.383</v>
          </cell>
          <cell r="Z5">
            <v>0.99570000000000003</v>
          </cell>
          <cell r="AA5">
            <v>0.64680000000000004</v>
          </cell>
          <cell r="AB5">
            <v>0.42549999999999999</v>
          </cell>
          <cell r="AC5">
            <v>1.1532</v>
          </cell>
          <cell r="AD5">
            <v>1.1532</v>
          </cell>
          <cell r="AE5">
            <v>0.97870000000000001</v>
          </cell>
          <cell r="AF5">
            <v>0.42549999999999999</v>
          </cell>
          <cell r="AG5">
            <v>1.0638000000000001</v>
          </cell>
          <cell r="AH5">
            <v>13.872299999999999</v>
          </cell>
          <cell r="AI5">
            <v>0.8085</v>
          </cell>
          <cell r="AJ5">
            <v>0.74890000000000001</v>
          </cell>
          <cell r="AK5">
            <v>0.71060000000000001</v>
          </cell>
          <cell r="AL5">
            <v>1.034</v>
          </cell>
          <cell r="AM5">
            <v>1.1064000000000001</v>
          </cell>
          <cell r="AN5">
            <v>1.1957</v>
          </cell>
          <cell r="AO5">
            <v>250000</v>
          </cell>
          <cell r="AP5">
            <v>2.6319350469999998</v>
          </cell>
          <cell r="AQ5">
            <v>61</v>
          </cell>
        </row>
        <row r="6">
          <cell r="A6" t="str">
            <v>Edinson Cavani</v>
          </cell>
          <cell r="B6">
            <v>0.54899458534999901</v>
          </cell>
          <cell r="C6">
            <v>0.31</v>
          </cell>
          <cell r="D6">
            <v>41</v>
          </cell>
          <cell r="E6">
            <v>0.373607468781817</v>
          </cell>
          <cell r="F6">
            <v>0.23</v>
          </cell>
          <cell r="G6">
            <v>44</v>
          </cell>
          <cell r="H6">
            <v>0.22542841453659801</v>
          </cell>
          <cell r="I6">
            <v>2.75</v>
          </cell>
          <cell r="J6">
            <v>50</v>
          </cell>
          <cell r="K6">
            <v>0.35268811649999998</v>
          </cell>
          <cell r="L6">
            <v>0.34</v>
          </cell>
          <cell r="M6">
            <v>46</v>
          </cell>
          <cell r="N6">
            <v>45.25</v>
          </cell>
          <cell r="O6" t="str">
            <v>Manchester Utd</v>
          </cell>
          <cell r="P6">
            <v>1.1659999999999999</v>
          </cell>
          <cell r="Q6">
            <v>0.88939999999999997</v>
          </cell>
          <cell r="R6">
            <v>1.5745</v>
          </cell>
          <cell r="S6">
            <v>0.53120000000000001</v>
          </cell>
          <cell r="T6">
            <v>0.69789999999999996</v>
          </cell>
          <cell r="U6">
            <v>0.79149999999999998</v>
          </cell>
          <cell r="V6">
            <v>0.91490000000000005</v>
          </cell>
          <cell r="W6">
            <v>0.68089999999999995</v>
          </cell>
          <cell r="X6">
            <v>0.70640000000000003</v>
          </cell>
          <cell r="Y6">
            <v>0.53190000000000004</v>
          </cell>
          <cell r="Z6">
            <v>0.83830000000000005</v>
          </cell>
          <cell r="AA6">
            <v>0.97450000000000003</v>
          </cell>
          <cell r="AB6">
            <v>1.4851000000000001</v>
          </cell>
          <cell r="AC6">
            <v>0.90210000000000001</v>
          </cell>
          <cell r="AD6">
            <v>0.72340000000000004</v>
          </cell>
          <cell r="AE6">
            <v>0.85109999999999997</v>
          </cell>
          <cell r="AF6">
            <v>0.42549999999999999</v>
          </cell>
          <cell r="AG6">
            <v>0.96599999999999997</v>
          </cell>
          <cell r="AH6">
            <v>13.659599999999999</v>
          </cell>
          <cell r="AI6">
            <v>0.71060000000000001</v>
          </cell>
          <cell r="AJ6">
            <v>0.58720000000000006</v>
          </cell>
          <cell r="AK6">
            <v>0.42549999999999999</v>
          </cell>
          <cell r="AL6">
            <v>0.46810000000000002</v>
          </cell>
          <cell r="AM6">
            <v>0.46379999999999999</v>
          </cell>
          <cell r="AN6">
            <v>0.4511</v>
          </cell>
          <cell r="AO6">
            <v>210000</v>
          </cell>
          <cell r="AP6">
            <v>2.3612990530000002</v>
          </cell>
          <cell r="AQ6">
            <v>74</v>
          </cell>
        </row>
        <row r="7">
          <cell r="A7" t="str">
            <v>Harry Kane</v>
          </cell>
          <cell r="B7">
            <v>0.99999920185999902</v>
          </cell>
          <cell r="C7">
            <v>0.5</v>
          </cell>
          <cell r="D7">
            <v>13</v>
          </cell>
          <cell r="E7">
            <v>0.91230797176697498</v>
          </cell>
          <cell r="F7">
            <v>0.52</v>
          </cell>
          <cell r="G7">
            <v>29</v>
          </cell>
          <cell r="H7">
            <v>0.99999985069999997</v>
          </cell>
          <cell r="I7">
            <v>10.38</v>
          </cell>
          <cell r="J7">
            <v>4</v>
          </cell>
          <cell r="K7">
            <v>0.700882219744</v>
          </cell>
          <cell r="L7">
            <v>0.56999999999999995</v>
          </cell>
          <cell r="M7">
            <v>24</v>
          </cell>
          <cell r="N7">
            <v>17.5</v>
          </cell>
          <cell r="O7" t="str">
            <v>Tottenham</v>
          </cell>
          <cell r="P7">
            <v>2.1276999999999999</v>
          </cell>
          <cell r="Q7">
            <v>2.1276999999999999</v>
          </cell>
          <cell r="R7">
            <v>1.5617000000000001</v>
          </cell>
          <cell r="S7">
            <v>0.4607</v>
          </cell>
          <cell r="T7">
            <v>2.1276999999999999</v>
          </cell>
          <cell r="U7">
            <v>2.1276999999999999</v>
          </cell>
          <cell r="V7">
            <v>1.8340000000000001</v>
          </cell>
          <cell r="W7">
            <v>1.4511000000000001</v>
          </cell>
          <cell r="X7">
            <v>1.3573999999999999</v>
          </cell>
          <cell r="Y7">
            <v>1.1701999999999999</v>
          </cell>
          <cell r="Z7">
            <v>1.9702</v>
          </cell>
          <cell r="AA7">
            <v>1.0298</v>
          </cell>
          <cell r="AB7">
            <v>1.3233999999999999</v>
          </cell>
          <cell r="AC7">
            <v>1.3233999999999999</v>
          </cell>
          <cell r="AD7">
            <v>1.5064</v>
          </cell>
          <cell r="AE7">
            <v>2.1276999999999999</v>
          </cell>
          <cell r="AF7">
            <v>0.42549999999999999</v>
          </cell>
          <cell r="AG7">
            <v>1.6936</v>
          </cell>
          <cell r="AH7">
            <v>17.4894</v>
          </cell>
          <cell r="AI7">
            <v>1.3277000000000001</v>
          </cell>
          <cell r="AJ7">
            <v>1.8851</v>
          </cell>
          <cell r="AK7">
            <v>2.1276999999999999</v>
          </cell>
          <cell r="AL7">
            <v>1.1745000000000001</v>
          </cell>
          <cell r="AM7">
            <v>1.4681</v>
          </cell>
          <cell r="AN7">
            <v>1.1404000000000001</v>
          </cell>
          <cell r="AO7">
            <v>200000</v>
          </cell>
          <cell r="AP7">
            <v>2.2936400539999999</v>
          </cell>
          <cell r="AQ7">
            <v>62</v>
          </cell>
        </row>
        <row r="8">
          <cell r="A8" t="str">
            <v>Marcus Rashford</v>
          </cell>
          <cell r="B8">
            <v>0.72528574597999995</v>
          </cell>
          <cell r="C8">
            <v>0.36</v>
          </cell>
          <cell r="D8">
            <v>31</v>
          </cell>
          <cell r="E8">
            <v>0.77415450640410999</v>
          </cell>
          <cell r="F8">
            <v>0.42</v>
          </cell>
          <cell r="G8">
            <v>31</v>
          </cell>
          <cell r="H8">
            <v>0.68842317779999995</v>
          </cell>
          <cell r="I8">
            <v>7.3</v>
          </cell>
          <cell r="J8">
            <v>18</v>
          </cell>
          <cell r="K8">
            <v>0.54627603600499997</v>
          </cell>
          <cell r="L8">
            <v>0.45</v>
          </cell>
          <cell r="M8">
            <v>39</v>
          </cell>
          <cell r="N8">
            <v>29.75</v>
          </cell>
          <cell r="O8" t="str">
            <v>Manchester Utd</v>
          </cell>
          <cell r="P8">
            <v>1.2383</v>
          </cell>
          <cell r="Q8">
            <v>1.7020999999999999</v>
          </cell>
          <cell r="R8">
            <v>1.4511000000000001</v>
          </cell>
          <cell r="S8">
            <v>0.47249999999999998</v>
          </cell>
          <cell r="T8">
            <v>1.6511</v>
          </cell>
          <cell r="U8">
            <v>1.5190999999999999</v>
          </cell>
          <cell r="V8">
            <v>1.0893999999999999</v>
          </cell>
          <cell r="W8">
            <v>1.2894000000000001</v>
          </cell>
          <cell r="X8">
            <v>1.7063999999999999</v>
          </cell>
          <cell r="Y8">
            <v>1.0638000000000001</v>
          </cell>
          <cell r="Z8">
            <v>1.8552999999999999</v>
          </cell>
          <cell r="AA8">
            <v>0.91910000000000003</v>
          </cell>
          <cell r="AB8">
            <v>1.2255</v>
          </cell>
          <cell r="AC8">
            <v>1.0596000000000001</v>
          </cell>
          <cell r="AD8">
            <v>1.2084999999999999</v>
          </cell>
          <cell r="AE8">
            <v>0.76600000000000001</v>
          </cell>
          <cell r="AF8">
            <v>0.42549999999999999</v>
          </cell>
          <cell r="AG8">
            <v>1.5787</v>
          </cell>
          <cell r="AH8">
            <v>21.744700000000002</v>
          </cell>
          <cell r="AI8">
            <v>1.1745000000000001</v>
          </cell>
          <cell r="AJ8">
            <v>1.7234</v>
          </cell>
          <cell r="AK8">
            <v>0.99150000000000005</v>
          </cell>
          <cell r="AL8">
            <v>1.617</v>
          </cell>
          <cell r="AM8">
            <v>1.8894</v>
          </cell>
          <cell r="AN8">
            <v>2.1021000000000001</v>
          </cell>
          <cell r="AO8">
            <v>200000</v>
          </cell>
          <cell r="AP8">
            <v>2.2936400539999999</v>
          </cell>
          <cell r="AQ8">
            <v>74</v>
          </cell>
        </row>
        <row r="9">
          <cell r="A9" t="str">
            <v>Mohamed Salah</v>
          </cell>
          <cell r="B9">
            <v>0.88178794067999899</v>
          </cell>
          <cell r="C9">
            <v>0.44</v>
          </cell>
          <cell r="D9">
            <v>21</v>
          </cell>
          <cell r="E9">
            <v>1.0000005797479501</v>
          </cell>
          <cell r="F9">
            <v>0.56999999999999995</v>
          </cell>
          <cell r="G9">
            <v>14</v>
          </cell>
          <cell r="H9">
            <v>0.59996314399999995</v>
          </cell>
          <cell r="I9">
            <v>4.08</v>
          </cell>
          <cell r="J9">
            <v>45</v>
          </cell>
          <cell r="K9">
            <v>0.76569338639999995</v>
          </cell>
          <cell r="L9">
            <v>0.47</v>
          </cell>
          <cell r="M9">
            <v>37</v>
          </cell>
          <cell r="N9">
            <v>29.25</v>
          </cell>
          <cell r="O9" t="str">
            <v>Liverpool</v>
          </cell>
          <cell r="P9">
            <v>2.0552999999999999</v>
          </cell>
          <cell r="Q9">
            <v>2.0893999999999999</v>
          </cell>
          <cell r="R9">
            <v>1.3702000000000001</v>
          </cell>
          <cell r="S9">
            <v>0.42549999999999999</v>
          </cell>
          <cell r="T9">
            <v>1.3787</v>
          </cell>
          <cell r="U9">
            <v>1.034</v>
          </cell>
          <cell r="V9">
            <v>1.617</v>
          </cell>
          <cell r="W9">
            <v>1.5914999999999999</v>
          </cell>
          <cell r="X9">
            <v>2.1276999999999999</v>
          </cell>
          <cell r="Y9">
            <v>1.7020999999999999</v>
          </cell>
          <cell r="Z9">
            <v>2.0255000000000001</v>
          </cell>
          <cell r="AA9">
            <v>1.0851</v>
          </cell>
          <cell r="AB9">
            <v>0.9234</v>
          </cell>
          <cell r="AC9">
            <v>1.8935999999999999</v>
          </cell>
          <cell r="AD9">
            <v>0.91059999999999997</v>
          </cell>
          <cell r="AE9">
            <v>0.85109999999999997</v>
          </cell>
          <cell r="AF9">
            <v>1.2766</v>
          </cell>
          <cell r="AG9">
            <v>2.0127999999999999</v>
          </cell>
          <cell r="AH9">
            <v>12.2553</v>
          </cell>
          <cell r="AI9">
            <v>1.0851</v>
          </cell>
          <cell r="AJ9">
            <v>0.91059999999999997</v>
          </cell>
          <cell r="AK9">
            <v>0.42549999999999999</v>
          </cell>
          <cell r="AL9">
            <v>1.4553</v>
          </cell>
          <cell r="AM9">
            <v>1.4468000000000001</v>
          </cell>
          <cell r="AN9">
            <v>1.9064000000000001</v>
          </cell>
          <cell r="AO9">
            <v>200000</v>
          </cell>
          <cell r="AP9">
            <v>2.2936400539999999</v>
          </cell>
          <cell r="AQ9">
            <v>69</v>
          </cell>
        </row>
        <row r="10">
          <cell r="A10" t="str">
            <v>Alexandre Lacazette</v>
          </cell>
          <cell r="B10">
            <v>0.72498098149000001</v>
          </cell>
          <cell r="C10">
            <v>0.41</v>
          </cell>
          <cell r="D10">
            <v>25</v>
          </cell>
          <cell r="E10">
            <v>0.51260632972611497</v>
          </cell>
          <cell r="F10">
            <v>0.3</v>
          </cell>
          <cell r="G10">
            <v>41</v>
          </cell>
          <cell r="H10">
            <v>0.29906254375253999</v>
          </cell>
          <cell r="I10">
            <v>3.41</v>
          </cell>
          <cell r="J10">
            <v>48</v>
          </cell>
          <cell r="K10">
            <v>0.60663371519999998</v>
          </cell>
          <cell r="L10">
            <v>0.56999999999999995</v>
          </cell>
          <cell r="M10">
            <v>24</v>
          </cell>
          <cell r="N10">
            <v>34.5</v>
          </cell>
          <cell r="O10" t="str">
            <v>Arsenal</v>
          </cell>
          <cell r="P10">
            <v>1.3872</v>
          </cell>
          <cell r="Q10">
            <v>1.2766</v>
          </cell>
          <cell r="R10">
            <v>1.6680999999999999</v>
          </cell>
          <cell r="S10">
            <v>0.496</v>
          </cell>
          <cell r="T10">
            <v>0.76600000000000001</v>
          </cell>
          <cell r="U10">
            <v>0.66810000000000003</v>
          </cell>
          <cell r="V10">
            <v>0.91490000000000005</v>
          </cell>
          <cell r="W10">
            <v>0.75319999999999998</v>
          </cell>
          <cell r="X10">
            <v>0.89359999999999995</v>
          </cell>
          <cell r="Y10">
            <v>0.42549999999999999</v>
          </cell>
          <cell r="Z10">
            <v>1.0127999999999999</v>
          </cell>
          <cell r="AA10">
            <v>1.4128000000000001</v>
          </cell>
          <cell r="AB10">
            <v>1.5488999999999999</v>
          </cell>
          <cell r="AC10">
            <v>1.4085000000000001</v>
          </cell>
          <cell r="AD10">
            <v>1.1276999999999999</v>
          </cell>
          <cell r="AE10">
            <v>0.93620000000000003</v>
          </cell>
          <cell r="AF10">
            <v>0.42549999999999999</v>
          </cell>
          <cell r="AG10">
            <v>1.1957</v>
          </cell>
          <cell r="AH10">
            <v>14.0426</v>
          </cell>
          <cell r="AI10">
            <v>1.4085000000000001</v>
          </cell>
          <cell r="AJ10">
            <v>0.66810000000000003</v>
          </cell>
          <cell r="AK10">
            <v>0.42549999999999999</v>
          </cell>
          <cell r="AL10">
            <v>0.60429999999999995</v>
          </cell>
          <cell r="AM10">
            <v>0.60429999999999995</v>
          </cell>
          <cell r="AN10">
            <v>0.59150000000000003</v>
          </cell>
          <cell r="AO10">
            <v>182115</v>
          </cell>
          <cell r="AP10">
            <v>2.1726319350000001</v>
          </cell>
          <cell r="AQ10">
            <v>61</v>
          </cell>
        </row>
        <row r="11">
          <cell r="A11" t="str">
            <v>Roberto Firmino</v>
          </cell>
          <cell r="B11">
            <v>0.56492950577999901</v>
          </cell>
          <cell r="C11">
            <v>0.28000000000000003</v>
          </cell>
          <cell r="D11">
            <v>44</v>
          </cell>
          <cell r="E11">
            <v>0.86353672247947799</v>
          </cell>
          <cell r="F11">
            <v>0.48</v>
          </cell>
          <cell r="G11">
            <v>44</v>
          </cell>
          <cell r="H11">
            <v>0.42912240000000001</v>
          </cell>
          <cell r="I11">
            <v>4.3600000000000003</v>
          </cell>
          <cell r="J11">
            <v>44</v>
          </cell>
          <cell r="K11">
            <v>0.89487168308999898</v>
          </cell>
          <cell r="L11">
            <v>0.8</v>
          </cell>
          <cell r="M11">
            <v>12</v>
          </cell>
          <cell r="N11">
            <v>36</v>
          </cell>
          <cell r="O11" t="str">
            <v>Liverpool</v>
          </cell>
          <cell r="P11">
            <v>1.0935999999999999</v>
          </cell>
          <cell r="Q11">
            <v>1.5488999999999999</v>
          </cell>
          <cell r="R11">
            <v>0.73619999999999997</v>
          </cell>
          <cell r="S11">
            <v>0.4607</v>
          </cell>
          <cell r="T11">
            <v>1.0383</v>
          </cell>
          <cell r="U11">
            <v>1.2766</v>
          </cell>
          <cell r="V11">
            <v>1.6383000000000001</v>
          </cell>
          <cell r="W11">
            <v>1.4043000000000001</v>
          </cell>
          <cell r="X11">
            <v>1.4043000000000001</v>
          </cell>
          <cell r="Y11">
            <v>0.42549999999999999</v>
          </cell>
          <cell r="Z11">
            <v>1.8851</v>
          </cell>
          <cell r="AA11">
            <v>1.5787</v>
          </cell>
          <cell r="AB11">
            <v>1.234</v>
          </cell>
          <cell r="AC11">
            <v>2.1276999999999999</v>
          </cell>
          <cell r="AD11">
            <v>2.1276999999999999</v>
          </cell>
          <cell r="AE11">
            <v>0.85109999999999997</v>
          </cell>
          <cell r="AF11">
            <v>0.42549999999999999</v>
          </cell>
          <cell r="AG11">
            <v>2.1276999999999999</v>
          </cell>
          <cell r="AH11">
            <v>9.4893999999999998</v>
          </cell>
          <cell r="AI11">
            <v>1.6766000000000001</v>
          </cell>
          <cell r="AJ11">
            <v>1.4</v>
          </cell>
          <cell r="AK11">
            <v>0.42549999999999999</v>
          </cell>
          <cell r="AL11">
            <v>1.2596000000000001</v>
          </cell>
          <cell r="AM11">
            <v>1.1659999999999999</v>
          </cell>
          <cell r="AN11">
            <v>1.3021</v>
          </cell>
          <cell r="AO11">
            <v>180000</v>
          </cell>
          <cell r="AP11">
            <v>2.1583220569999999</v>
          </cell>
          <cell r="AQ11">
            <v>69</v>
          </cell>
        </row>
        <row r="12">
          <cell r="A12" t="str">
            <v>Timo Werner</v>
          </cell>
          <cell r="B12">
            <v>0.81061423247999997</v>
          </cell>
          <cell r="C12">
            <v>0.23</v>
          </cell>
          <cell r="D12">
            <v>49</v>
          </cell>
          <cell r="E12">
            <v>0.68562839639156004</v>
          </cell>
          <cell r="F12">
            <v>0.4</v>
          </cell>
          <cell r="G12">
            <v>33</v>
          </cell>
          <cell r="H12">
            <v>0.83460771960000002</v>
          </cell>
          <cell r="I12">
            <v>7.35</v>
          </cell>
          <cell r="J12">
            <v>16</v>
          </cell>
          <cell r="K12">
            <v>0.62360525789999999</v>
          </cell>
          <cell r="L12">
            <v>0.56000000000000005</v>
          </cell>
          <cell r="M12">
            <v>28</v>
          </cell>
          <cell r="N12">
            <v>31.5</v>
          </cell>
          <cell r="O12" t="str">
            <v>Chelsea</v>
          </cell>
          <cell r="P12">
            <v>0.86809999999999998</v>
          </cell>
          <cell r="Q12">
            <v>1.5105999999999999</v>
          </cell>
          <cell r="R12">
            <v>0.42549999999999999</v>
          </cell>
          <cell r="S12">
            <v>0.43730000000000002</v>
          </cell>
          <cell r="T12">
            <v>1.7191000000000001</v>
          </cell>
          <cell r="U12">
            <v>1.4</v>
          </cell>
          <cell r="V12">
            <v>1.5787</v>
          </cell>
          <cell r="W12">
            <v>1.1234</v>
          </cell>
          <cell r="X12">
            <v>0.94040000000000001</v>
          </cell>
          <cell r="Y12">
            <v>1.0638000000000001</v>
          </cell>
          <cell r="Z12">
            <v>1.5702</v>
          </cell>
          <cell r="AA12">
            <v>1.3573999999999999</v>
          </cell>
          <cell r="AB12">
            <v>1.2681</v>
          </cell>
          <cell r="AC12">
            <v>1.4511000000000001</v>
          </cell>
          <cell r="AD12">
            <v>1.1021000000000001</v>
          </cell>
          <cell r="AE12">
            <v>0.55320000000000003</v>
          </cell>
          <cell r="AF12">
            <v>0.42549999999999999</v>
          </cell>
          <cell r="AG12">
            <v>1.5956999999999999</v>
          </cell>
          <cell r="AH12">
            <v>10.2553</v>
          </cell>
          <cell r="AI12">
            <v>0.64259999999999995</v>
          </cell>
          <cell r="AJ12">
            <v>0.91059999999999997</v>
          </cell>
          <cell r="AK12">
            <v>1.2766</v>
          </cell>
          <cell r="AL12">
            <v>1.3616999999999999</v>
          </cell>
          <cell r="AM12">
            <v>1.3660000000000001</v>
          </cell>
          <cell r="AN12">
            <v>1.9915</v>
          </cell>
          <cell r="AO12">
            <v>170000</v>
          </cell>
          <cell r="AP12">
            <v>2.0906630580000001</v>
          </cell>
          <cell r="AQ12">
            <v>67</v>
          </cell>
        </row>
        <row r="13">
          <cell r="A13" t="str">
            <v>Jamie Vardy</v>
          </cell>
          <cell r="B13">
            <v>0.91774494351000002</v>
          </cell>
          <cell r="C13">
            <v>0.28000000000000003</v>
          </cell>
          <cell r="D13">
            <v>44</v>
          </cell>
          <cell r="E13">
            <v>0.58691544871352097</v>
          </cell>
          <cell r="F13">
            <v>0.33</v>
          </cell>
          <cell r="G13">
            <v>14</v>
          </cell>
          <cell r="H13">
            <v>0.82614556500000003</v>
          </cell>
          <cell r="I13">
            <v>8.1999999999999993</v>
          </cell>
          <cell r="J13">
            <v>9</v>
          </cell>
          <cell r="K13">
            <v>0.45703893551999902</v>
          </cell>
          <cell r="L13">
            <v>0.42</v>
          </cell>
          <cell r="M13">
            <v>42</v>
          </cell>
          <cell r="N13">
            <v>27.25</v>
          </cell>
          <cell r="O13" t="str">
            <v>Leicester City</v>
          </cell>
          <cell r="P13">
            <v>1.5362</v>
          </cell>
          <cell r="Q13">
            <v>1.3532</v>
          </cell>
          <cell r="R13">
            <v>0.58720000000000006</v>
          </cell>
          <cell r="S13">
            <v>0.42549999999999999</v>
          </cell>
          <cell r="T13">
            <v>1.8552999999999999</v>
          </cell>
          <cell r="U13">
            <v>1.5190999999999999</v>
          </cell>
          <cell r="V13">
            <v>1.3447</v>
          </cell>
          <cell r="W13">
            <v>0.9617</v>
          </cell>
          <cell r="X13">
            <v>0.65959999999999996</v>
          </cell>
          <cell r="Y13">
            <v>0.42549999999999999</v>
          </cell>
          <cell r="Z13">
            <v>1.2681</v>
          </cell>
          <cell r="AA13">
            <v>0.8085</v>
          </cell>
          <cell r="AB13">
            <v>1.0043</v>
          </cell>
          <cell r="AC13">
            <v>1.1106</v>
          </cell>
          <cell r="AD13">
            <v>0.94040000000000001</v>
          </cell>
          <cell r="AE13">
            <v>1.617</v>
          </cell>
          <cell r="AF13">
            <v>0.42549999999999999</v>
          </cell>
          <cell r="AG13">
            <v>1.0552999999999999</v>
          </cell>
          <cell r="AH13">
            <v>19.234000000000002</v>
          </cell>
          <cell r="AI13">
            <v>1.3745000000000001</v>
          </cell>
          <cell r="AJ13">
            <v>1.4</v>
          </cell>
          <cell r="AK13">
            <v>1.2766</v>
          </cell>
          <cell r="AL13">
            <v>0.76600000000000001</v>
          </cell>
          <cell r="AM13">
            <v>0.70640000000000003</v>
          </cell>
          <cell r="AN13">
            <v>1.3573999999999999</v>
          </cell>
          <cell r="AO13">
            <v>140000</v>
          </cell>
          <cell r="AP13">
            <v>1.887686062</v>
          </cell>
          <cell r="AQ13">
            <v>66</v>
          </cell>
        </row>
        <row r="14">
          <cell r="A14" t="str">
            <v>Son Heung-min</v>
          </cell>
          <cell r="B14">
            <v>0.95128766520999997</v>
          </cell>
          <cell r="C14">
            <v>0.56000000000000005</v>
          </cell>
          <cell r="D14">
            <v>7</v>
          </cell>
          <cell r="E14">
            <v>1.0000005471109801</v>
          </cell>
          <cell r="F14">
            <v>0.6</v>
          </cell>
          <cell r="G14">
            <v>42</v>
          </cell>
          <cell r="H14">
            <v>0.68273420650000005</v>
          </cell>
          <cell r="I14">
            <v>7.13</v>
          </cell>
          <cell r="J14">
            <v>21</v>
          </cell>
          <cell r="K14">
            <v>0.84823114929999999</v>
          </cell>
          <cell r="L14">
            <v>0.76</v>
          </cell>
          <cell r="M14">
            <v>17</v>
          </cell>
          <cell r="N14">
            <v>21.75</v>
          </cell>
          <cell r="O14" t="str">
            <v>Tottenham</v>
          </cell>
          <cell r="P14">
            <v>1.6851</v>
          </cell>
          <cell r="Q14">
            <v>1.6637999999999999</v>
          </cell>
          <cell r="R14">
            <v>2.1276999999999999</v>
          </cell>
          <cell r="S14">
            <v>0.48420000000000002</v>
          </cell>
          <cell r="T14">
            <v>1.4468000000000001</v>
          </cell>
          <cell r="U14">
            <v>1.6426000000000001</v>
          </cell>
          <cell r="V14">
            <v>2.1276999999999999</v>
          </cell>
          <cell r="W14">
            <v>2.1276999999999999</v>
          </cell>
          <cell r="X14">
            <v>1.0766</v>
          </cell>
          <cell r="Y14">
            <v>0.63829999999999998</v>
          </cell>
          <cell r="Z14">
            <v>2.0255000000000001</v>
          </cell>
          <cell r="AA14">
            <v>1.3021</v>
          </cell>
          <cell r="AB14">
            <v>1.1318999999999999</v>
          </cell>
          <cell r="AC14">
            <v>1.7702</v>
          </cell>
          <cell r="AD14">
            <v>1.8298000000000001</v>
          </cell>
          <cell r="AE14">
            <v>0.55320000000000003</v>
          </cell>
          <cell r="AF14">
            <v>0.42549999999999999</v>
          </cell>
          <cell r="AG14">
            <v>1.7446999999999999</v>
          </cell>
          <cell r="AH14">
            <v>11.234</v>
          </cell>
          <cell r="AI14">
            <v>1.4681</v>
          </cell>
          <cell r="AJ14">
            <v>1.0723</v>
          </cell>
          <cell r="AK14">
            <v>0.99150000000000005</v>
          </cell>
          <cell r="AL14">
            <v>1.2979000000000001</v>
          </cell>
          <cell r="AM14">
            <v>1.4255</v>
          </cell>
          <cell r="AN14">
            <v>1.3319000000000001</v>
          </cell>
          <cell r="AO14">
            <v>140000</v>
          </cell>
          <cell r="AP14">
            <v>1.887686062</v>
          </cell>
          <cell r="AQ14">
            <v>62</v>
          </cell>
        </row>
        <row r="15">
          <cell r="A15" t="str">
            <v>Wilfried Zaha</v>
          </cell>
          <cell r="B15">
            <v>0.97461273532000003</v>
          </cell>
          <cell r="C15">
            <v>0.5</v>
          </cell>
          <cell r="D15">
            <v>13</v>
          </cell>
          <cell r="E15">
            <v>0.95694665035757998</v>
          </cell>
          <cell r="F15">
            <v>0.51</v>
          </cell>
          <cell r="G15">
            <v>42</v>
          </cell>
          <cell r="H15">
            <v>1.0000008220000001</v>
          </cell>
          <cell r="I15">
            <v>8.17</v>
          </cell>
          <cell r="J15">
            <v>10</v>
          </cell>
          <cell r="K15">
            <v>0.98624987610000003</v>
          </cell>
          <cell r="L15">
            <v>0.94</v>
          </cell>
          <cell r="M15">
            <v>6</v>
          </cell>
          <cell r="N15">
            <v>17.75</v>
          </cell>
          <cell r="O15" t="str">
            <v>Crystal Palace</v>
          </cell>
          <cell r="P15">
            <v>1.2383</v>
          </cell>
          <cell r="Q15">
            <v>1.0426</v>
          </cell>
          <cell r="R15">
            <v>1.6936</v>
          </cell>
          <cell r="S15">
            <v>0.60160000000000002</v>
          </cell>
          <cell r="T15">
            <v>1.2425999999999999</v>
          </cell>
          <cell r="U15">
            <v>0.66810000000000003</v>
          </cell>
          <cell r="V15">
            <v>1.034</v>
          </cell>
          <cell r="W15">
            <v>0.9617</v>
          </cell>
          <cell r="X15">
            <v>1.2425999999999999</v>
          </cell>
          <cell r="Y15">
            <v>0.95740000000000003</v>
          </cell>
          <cell r="Z15">
            <v>1.5702</v>
          </cell>
          <cell r="AA15">
            <v>1.6894</v>
          </cell>
          <cell r="AB15">
            <v>1.417</v>
          </cell>
          <cell r="AC15">
            <v>1.7488999999999999</v>
          </cell>
          <cell r="AD15">
            <v>1.5871999999999999</v>
          </cell>
          <cell r="AE15">
            <v>0.46810000000000002</v>
          </cell>
          <cell r="AF15">
            <v>0.42549999999999999</v>
          </cell>
          <cell r="AG15">
            <v>1.5617000000000001</v>
          </cell>
          <cell r="AH15">
            <v>8.6808999999999994</v>
          </cell>
          <cell r="AI15">
            <v>0.96599999999999997</v>
          </cell>
          <cell r="AJ15">
            <v>1.7234</v>
          </cell>
          <cell r="AK15">
            <v>0.99150000000000005</v>
          </cell>
          <cell r="AL15">
            <v>1.3915</v>
          </cell>
          <cell r="AM15">
            <v>1.4681</v>
          </cell>
          <cell r="AN15">
            <v>1.7702</v>
          </cell>
          <cell r="AO15">
            <v>130000</v>
          </cell>
          <cell r="AP15">
            <v>1.820027064</v>
          </cell>
          <cell r="AQ15">
            <v>44</v>
          </cell>
        </row>
        <row r="16">
          <cell r="A16" t="str">
            <v>Christian Benteke</v>
          </cell>
          <cell r="B16">
            <v>0.95550559085999998</v>
          </cell>
          <cell r="C16">
            <v>0.53</v>
          </cell>
          <cell r="D16">
            <v>9</v>
          </cell>
          <cell r="E16">
            <v>0.55426615636255505</v>
          </cell>
          <cell r="F16">
            <v>0.31</v>
          </cell>
          <cell r="G16">
            <v>44</v>
          </cell>
          <cell r="H16">
            <v>0.56941926514079999</v>
          </cell>
          <cell r="I16">
            <v>5.48</v>
          </cell>
          <cell r="J16">
            <v>37</v>
          </cell>
          <cell r="K16">
            <v>0.59533855409900005</v>
          </cell>
          <cell r="L16">
            <v>0.52</v>
          </cell>
          <cell r="M16">
            <v>31</v>
          </cell>
          <cell r="N16">
            <v>30.25</v>
          </cell>
          <cell r="O16" t="str">
            <v>Crystal Palace</v>
          </cell>
          <cell r="P16">
            <v>1.1659999999999999</v>
          </cell>
          <cell r="Q16">
            <v>1.5871999999999999</v>
          </cell>
          <cell r="R16">
            <v>1.4809000000000001</v>
          </cell>
          <cell r="S16">
            <v>0.60160000000000002</v>
          </cell>
          <cell r="T16">
            <v>0.76600000000000001</v>
          </cell>
          <cell r="U16">
            <v>0.54890000000000005</v>
          </cell>
          <cell r="V16">
            <v>0.58299999999999996</v>
          </cell>
          <cell r="W16">
            <v>0.68089999999999995</v>
          </cell>
          <cell r="X16">
            <v>0.72770000000000001</v>
          </cell>
          <cell r="Y16">
            <v>0.63829999999999998</v>
          </cell>
          <cell r="Z16">
            <v>0.89790000000000003</v>
          </cell>
          <cell r="AA16">
            <v>0.86380000000000001</v>
          </cell>
          <cell r="AB16">
            <v>1.3872</v>
          </cell>
          <cell r="AC16">
            <v>0.88090000000000002</v>
          </cell>
          <cell r="AD16">
            <v>0.8851</v>
          </cell>
          <cell r="AE16">
            <v>1.9574</v>
          </cell>
          <cell r="AF16">
            <v>0.42549999999999999</v>
          </cell>
          <cell r="AG16">
            <v>1.0213000000000001</v>
          </cell>
          <cell r="AH16">
            <v>24.936199999999999</v>
          </cell>
          <cell r="AI16">
            <v>1.2255</v>
          </cell>
          <cell r="AJ16">
            <v>0.66810000000000003</v>
          </cell>
          <cell r="AK16">
            <v>0.71060000000000001</v>
          </cell>
          <cell r="AL16">
            <v>0.58299999999999996</v>
          </cell>
          <cell r="AM16">
            <v>0.60429999999999995</v>
          </cell>
          <cell r="AN16">
            <v>0.70209999999999995</v>
          </cell>
          <cell r="AO16">
            <v>120000</v>
          </cell>
          <cell r="AP16">
            <v>1.752368065</v>
          </cell>
          <cell r="AQ16">
            <v>44</v>
          </cell>
        </row>
        <row r="17">
          <cell r="A17" t="str">
            <v>Riyad Mahrez</v>
          </cell>
          <cell r="B17">
            <v>0.81278703309</v>
          </cell>
          <cell r="C17">
            <v>0.37</v>
          </cell>
          <cell r="D17">
            <v>29</v>
          </cell>
          <cell r="E17">
            <v>1.0000018635771299</v>
          </cell>
          <cell r="F17">
            <v>0.46</v>
          </cell>
          <cell r="G17">
            <v>12</v>
          </cell>
          <cell r="H17">
            <v>0.79843440529999998</v>
          </cell>
          <cell r="I17">
            <v>7.59</v>
          </cell>
          <cell r="J17">
            <v>14</v>
          </cell>
          <cell r="K17">
            <v>0.56935349029999904</v>
          </cell>
          <cell r="L17">
            <v>0.5</v>
          </cell>
          <cell r="M17">
            <v>32</v>
          </cell>
          <cell r="N17">
            <v>21.75</v>
          </cell>
          <cell r="O17" t="str">
            <v>Manchester City</v>
          </cell>
          <cell r="P17">
            <v>1.0935999999999999</v>
          </cell>
          <cell r="Q17">
            <v>1.1617</v>
          </cell>
          <cell r="R17">
            <v>1.6809000000000001</v>
          </cell>
          <cell r="S17">
            <v>0.60160000000000002</v>
          </cell>
          <cell r="T17">
            <v>1.3787</v>
          </cell>
          <cell r="U17">
            <v>1.1532</v>
          </cell>
          <cell r="V17">
            <v>1.5404</v>
          </cell>
          <cell r="W17">
            <v>1.2894000000000001</v>
          </cell>
          <cell r="X17">
            <v>1.6128</v>
          </cell>
          <cell r="Y17">
            <v>1.0638000000000001</v>
          </cell>
          <cell r="Z17">
            <v>1.5573999999999999</v>
          </cell>
          <cell r="AA17">
            <v>1.1957</v>
          </cell>
          <cell r="AB17">
            <v>1.5234000000000001</v>
          </cell>
          <cell r="AC17">
            <v>0.90210000000000001</v>
          </cell>
          <cell r="AD17">
            <v>1.1021000000000001</v>
          </cell>
          <cell r="AE17">
            <v>0.51060000000000005</v>
          </cell>
          <cell r="AF17">
            <v>0.42549999999999999</v>
          </cell>
          <cell r="AG17">
            <v>1.4085000000000001</v>
          </cell>
          <cell r="AH17">
            <v>19.361699999999999</v>
          </cell>
          <cell r="AI17">
            <v>1</v>
          </cell>
          <cell r="AJ17">
            <v>0.82979999999999998</v>
          </cell>
          <cell r="AK17">
            <v>0.99150000000000005</v>
          </cell>
          <cell r="AL17">
            <v>1.3277000000000001</v>
          </cell>
          <cell r="AM17">
            <v>1.3064</v>
          </cell>
          <cell r="AN17">
            <v>1.7446999999999999</v>
          </cell>
          <cell r="AO17">
            <v>120000</v>
          </cell>
          <cell r="AP17">
            <v>1.752368065</v>
          </cell>
          <cell r="AQ17">
            <v>86</v>
          </cell>
        </row>
        <row r="18">
          <cell r="A18" t="str">
            <v>Olivier Giroud</v>
          </cell>
          <cell r="B18">
            <v>0.51366659458999997</v>
          </cell>
          <cell r="C18">
            <v>0.28000000000000003</v>
          </cell>
          <cell r="D18">
            <v>44</v>
          </cell>
          <cell r="E18">
            <v>0.26745903241954</v>
          </cell>
          <cell r="F18">
            <v>0.17</v>
          </cell>
          <cell r="G18">
            <v>6</v>
          </cell>
          <cell r="H18">
            <v>0.31107042672021201</v>
          </cell>
          <cell r="I18">
            <v>3.74</v>
          </cell>
          <cell r="J18">
            <v>46</v>
          </cell>
          <cell r="K18">
            <v>0.29312808509999999</v>
          </cell>
          <cell r="L18">
            <v>0.27</v>
          </cell>
          <cell r="M18">
            <v>49</v>
          </cell>
          <cell r="N18">
            <v>36.25</v>
          </cell>
          <cell r="O18" t="str">
            <v>Chelsea</v>
          </cell>
          <cell r="P18">
            <v>0.72340000000000004</v>
          </cell>
          <cell r="Q18">
            <v>0.69789999999999996</v>
          </cell>
          <cell r="R18">
            <v>1.1149</v>
          </cell>
          <cell r="S18">
            <v>0.56640000000000001</v>
          </cell>
          <cell r="T18">
            <v>0.42549999999999999</v>
          </cell>
          <cell r="U18">
            <v>0.42549999999999999</v>
          </cell>
          <cell r="V18">
            <v>0.52339999999999998</v>
          </cell>
          <cell r="W18">
            <v>0.49359999999999998</v>
          </cell>
          <cell r="X18">
            <v>0.42549999999999999</v>
          </cell>
          <cell r="Y18">
            <v>0.42549999999999999</v>
          </cell>
          <cell r="Z18">
            <v>0.57020000000000004</v>
          </cell>
          <cell r="AA18">
            <v>0.59150000000000003</v>
          </cell>
          <cell r="AB18">
            <v>0.9234</v>
          </cell>
          <cell r="AC18">
            <v>0.64680000000000004</v>
          </cell>
          <cell r="AD18">
            <v>0.48089999999999999</v>
          </cell>
          <cell r="AE18">
            <v>0.8085</v>
          </cell>
          <cell r="AF18">
            <v>0.42549999999999999</v>
          </cell>
          <cell r="AG18">
            <v>0.65529999999999999</v>
          </cell>
          <cell r="AH18">
            <v>16.0426</v>
          </cell>
          <cell r="AI18">
            <v>1.3872</v>
          </cell>
          <cell r="AJ18">
            <v>0.42549999999999999</v>
          </cell>
          <cell r="AK18">
            <v>0.42549999999999999</v>
          </cell>
          <cell r="AL18">
            <v>0.42549999999999999</v>
          </cell>
          <cell r="AM18">
            <v>0.42549999999999999</v>
          </cell>
          <cell r="AN18">
            <v>0.42549999999999999</v>
          </cell>
          <cell r="AO18">
            <v>110000</v>
          </cell>
          <cell r="AP18">
            <v>1.6847090659999999</v>
          </cell>
          <cell r="AQ18">
            <v>67</v>
          </cell>
        </row>
        <row r="19">
          <cell r="A19" t="str">
            <v>Sadio Mane</v>
          </cell>
          <cell r="B19">
            <v>0.674197533459999</v>
          </cell>
          <cell r="C19">
            <v>0.31</v>
          </cell>
          <cell r="D19">
            <v>41</v>
          </cell>
          <cell r="E19">
            <v>1.00000079038932</v>
          </cell>
          <cell r="F19">
            <v>0.62</v>
          </cell>
          <cell r="G19">
            <v>4</v>
          </cell>
          <cell r="H19">
            <v>0.70084029999999997</v>
          </cell>
          <cell r="I19">
            <v>7.16</v>
          </cell>
          <cell r="J19">
            <v>20</v>
          </cell>
          <cell r="K19">
            <v>1.0000009885000001</v>
          </cell>
          <cell r="L19">
            <v>0.96</v>
          </cell>
          <cell r="M19">
            <v>5</v>
          </cell>
          <cell r="N19">
            <v>17.5</v>
          </cell>
          <cell r="O19" t="str">
            <v>Liverpool</v>
          </cell>
          <cell r="P19">
            <v>1.2383</v>
          </cell>
          <cell r="Q19">
            <v>1.6637999999999999</v>
          </cell>
          <cell r="R19">
            <v>0.65529999999999999</v>
          </cell>
          <cell r="S19">
            <v>0.43730000000000002</v>
          </cell>
          <cell r="T19">
            <v>1.2425999999999999</v>
          </cell>
          <cell r="U19">
            <v>1.2766</v>
          </cell>
          <cell r="V19">
            <v>1.5021</v>
          </cell>
          <cell r="W19">
            <v>1.6596</v>
          </cell>
          <cell r="X19">
            <v>1.966</v>
          </cell>
          <cell r="Y19">
            <v>1.4894000000000001</v>
          </cell>
          <cell r="Z19">
            <v>2.1276999999999999</v>
          </cell>
          <cell r="AA19">
            <v>2.1276999999999999</v>
          </cell>
          <cell r="AB19">
            <v>1.5531999999999999</v>
          </cell>
          <cell r="AC19">
            <v>1.9489000000000001</v>
          </cell>
          <cell r="AD19">
            <v>1.7488999999999999</v>
          </cell>
          <cell r="AE19">
            <v>0.68089999999999995</v>
          </cell>
          <cell r="AF19">
            <v>0.42549999999999999</v>
          </cell>
          <cell r="AG19">
            <v>1.7362</v>
          </cell>
          <cell r="AH19">
            <v>11.0213</v>
          </cell>
          <cell r="AI19">
            <v>1.3616999999999999</v>
          </cell>
          <cell r="AJ19">
            <v>1.234</v>
          </cell>
          <cell r="AK19">
            <v>0.42549999999999999</v>
          </cell>
          <cell r="AL19">
            <v>1.5702</v>
          </cell>
          <cell r="AM19">
            <v>1.8254999999999999</v>
          </cell>
          <cell r="AN19">
            <v>1.9064000000000001</v>
          </cell>
          <cell r="AO19">
            <v>100000</v>
          </cell>
          <cell r="AP19">
            <v>1.617050068</v>
          </cell>
          <cell r="AQ19">
            <v>69</v>
          </cell>
        </row>
        <row r="20">
          <cell r="A20" t="str">
            <v>Diogo Jota</v>
          </cell>
          <cell r="B20">
            <v>0.78016455780999905</v>
          </cell>
          <cell r="C20">
            <v>0.43</v>
          </cell>
          <cell r="D20">
            <v>22</v>
          </cell>
          <cell r="E20">
            <v>0.88433963935315596</v>
          </cell>
          <cell r="F20">
            <v>0.25</v>
          </cell>
          <cell r="G20">
            <v>37</v>
          </cell>
          <cell r="H20">
            <v>0.59895251683999995</v>
          </cell>
          <cell r="I20">
            <v>6.6</v>
          </cell>
          <cell r="J20">
            <v>26</v>
          </cell>
          <cell r="K20">
            <v>0.49939111009999998</v>
          </cell>
          <cell r="L20">
            <v>0.45</v>
          </cell>
          <cell r="M20">
            <v>39</v>
          </cell>
          <cell r="N20">
            <v>31</v>
          </cell>
          <cell r="O20" t="str">
            <v>Liverpool</v>
          </cell>
          <cell r="P20">
            <v>1.0935999999999999</v>
          </cell>
          <cell r="Q20">
            <v>1.3149</v>
          </cell>
          <cell r="R20">
            <v>1.5447</v>
          </cell>
          <cell r="S20">
            <v>0.53120000000000001</v>
          </cell>
          <cell r="T20">
            <v>0.62980000000000003</v>
          </cell>
          <cell r="U20">
            <v>0.42549999999999999</v>
          </cell>
          <cell r="V20">
            <v>0.69789999999999996</v>
          </cell>
          <cell r="W20">
            <v>0.61280000000000001</v>
          </cell>
          <cell r="X20">
            <v>0.72770000000000001</v>
          </cell>
          <cell r="Y20">
            <v>0.42549999999999999</v>
          </cell>
          <cell r="Z20">
            <v>0.83830000000000005</v>
          </cell>
          <cell r="AA20">
            <v>0.91910000000000003</v>
          </cell>
          <cell r="AB20">
            <v>1.4382999999999999</v>
          </cell>
          <cell r="AC20">
            <v>1.0723</v>
          </cell>
          <cell r="AD20">
            <v>0.82979999999999998</v>
          </cell>
          <cell r="AE20">
            <v>0.55320000000000003</v>
          </cell>
          <cell r="AF20">
            <v>0.42549999999999999</v>
          </cell>
          <cell r="AG20">
            <v>0.99150000000000005</v>
          </cell>
          <cell r="AH20">
            <v>11.4468</v>
          </cell>
          <cell r="AI20">
            <v>1.2681</v>
          </cell>
          <cell r="AJ20">
            <v>0.58720000000000006</v>
          </cell>
          <cell r="AK20">
            <v>0.71060000000000001</v>
          </cell>
          <cell r="AL20">
            <v>0.93189999999999995</v>
          </cell>
          <cell r="AM20">
            <v>0.96599999999999997</v>
          </cell>
          <cell r="AN20">
            <v>0.97450000000000003</v>
          </cell>
          <cell r="AO20">
            <v>90000</v>
          </cell>
          <cell r="AP20">
            <v>1.5493910689999999</v>
          </cell>
          <cell r="AQ20">
            <v>69</v>
          </cell>
        </row>
        <row r="21">
          <cell r="A21" t="str">
            <v>Gabriel Jesus</v>
          </cell>
          <cell r="B21">
            <v>0.71844711085000001</v>
          </cell>
          <cell r="C21">
            <v>0.31</v>
          </cell>
          <cell r="D21">
            <v>41</v>
          </cell>
          <cell r="E21">
            <v>0.57095400699941701</v>
          </cell>
          <cell r="F21">
            <v>0.28999999999999998</v>
          </cell>
          <cell r="G21">
            <v>52</v>
          </cell>
          <cell r="H21">
            <v>0.62213606239999997</v>
          </cell>
          <cell r="I21">
            <v>7.42</v>
          </cell>
          <cell r="J21">
            <v>15</v>
          </cell>
          <cell r="K21">
            <v>0.72612980137000005</v>
          </cell>
          <cell r="L21">
            <v>0.55000000000000004</v>
          </cell>
          <cell r="M21">
            <v>29</v>
          </cell>
          <cell r="N21">
            <v>34.25</v>
          </cell>
          <cell r="O21" t="str">
            <v>Manchester City</v>
          </cell>
          <cell r="P21">
            <v>1.0935999999999999</v>
          </cell>
          <cell r="Q21">
            <v>0.92769999999999997</v>
          </cell>
          <cell r="R21">
            <v>1.2511000000000001</v>
          </cell>
          <cell r="S21">
            <v>0.60160000000000002</v>
          </cell>
          <cell r="T21">
            <v>1.1745000000000001</v>
          </cell>
          <cell r="U21">
            <v>0.91059999999999997</v>
          </cell>
          <cell r="V21">
            <v>1.0510999999999999</v>
          </cell>
          <cell r="W21">
            <v>0.98719999999999997</v>
          </cell>
          <cell r="X21">
            <v>0.72770000000000001</v>
          </cell>
          <cell r="Y21">
            <v>0.53190000000000004</v>
          </cell>
          <cell r="Z21">
            <v>1.3702000000000001</v>
          </cell>
          <cell r="AA21">
            <v>1.0851</v>
          </cell>
          <cell r="AB21">
            <v>1.0809</v>
          </cell>
          <cell r="AC21">
            <v>1.3787</v>
          </cell>
          <cell r="AD21">
            <v>1.3190999999999999</v>
          </cell>
          <cell r="AE21">
            <v>0.55320000000000003</v>
          </cell>
          <cell r="AF21">
            <v>0.42549999999999999</v>
          </cell>
          <cell r="AG21">
            <v>1.234</v>
          </cell>
          <cell r="AH21">
            <v>7.8297999999999996</v>
          </cell>
          <cell r="AI21">
            <v>1.3616999999999999</v>
          </cell>
          <cell r="AJ21">
            <v>0.99150000000000005</v>
          </cell>
          <cell r="AK21">
            <v>0.71060000000000001</v>
          </cell>
          <cell r="AL21">
            <v>1</v>
          </cell>
          <cell r="AM21">
            <v>0.96599999999999997</v>
          </cell>
          <cell r="AN21">
            <v>1.1106</v>
          </cell>
          <cell r="AO21">
            <v>90000</v>
          </cell>
          <cell r="AP21">
            <v>1.5493910689999999</v>
          </cell>
          <cell r="AQ21">
            <v>86</v>
          </cell>
        </row>
        <row r="22">
          <cell r="A22" t="str">
            <v>Michy Batshuayi</v>
          </cell>
          <cell r="B22">
            <v>0.68041539260999995</v>
          </cell>
          <cell r="C22">
            <v>0.36</v>
          </cell>
          <cell r="D22">
            <v>31</v>
          </cell>
          <cell r="E22">
            <v>0.45660316027150499</v>
          </cell>
          <cell r="F22">
            <v>0.26</v>
          </cell>
          <cell r="G22">
            <v>9</v>
          </cell>
          <cell r="H22">
            <v>0.41885944400000003</v>
          </cell>
          <cell r="I22">
            <v>4.46</v>
          </cell>
          <cell r="J22">
            <v>43</v>
          </cell>
          <cell r="K22">
            <v>0.38300161300000002</v>
          </cell>
          <cell r="L22">
            <v>0.36</v>
          </cell>
          <cell r="M22">
            <v>45</v>
          </cell>
          <cell r="N22">
            <v>32</v>
          </cell>
          <cell r="O22" t="str">
            <v>Crystal Palace</v>
          </cell>
          <cell r="P22">
            <v>0.57450000000000001</v>
          </cell>
          <cell r="Q22">
            <v>0.54039999999999999</v>
          </cell>
          <cell r="R22">
            <v>1.3021</v>
          </cell>
          <cell r="S22">
            <v>0.75419999999999998</v>
          </cell>
          <cell r="T22">
            <v>0.56169999999999998</v>
          </cell>
          <cell r="U22">
            <v>0.54890000000000005</v>
          </cell>
          <cell r="V22">
            <v>0.65959999999999996</v>
          </cell>
          <cell r="W22">
            <v>0.49359999999999998</v>
          </cell>
          <cell r="X22">
            <v>0.49359999999999998</v>
          </cell>
          <cell r="Y22">
            <v>0.53190000000000004</v>
          </cell>
          <cell r="Z22">
            <v>0.63829999999999998</v>
          </cell>
          <cell r="AA22">
            <v>0.53620000000000001</v>
          </cell>
          <cell r="AB22">
            <v>2.1276999999999999</v>
          </cell>
          <cell r="AC22">
            <v>0.49790000000000001</v>
          </cell>
          <cell r="AD22">
            <v>0.61280000000000001</v>
          </cell>
          <cell r="AE22">
            <v>0.59570000000000001</v>
          </cell>
          <cell r="AF22">
            <v>1.2766</v>
          </cell>
          <cell r="AG22">
            <v>0.62129999999999996</v>
          </cell>
          <cell r="AH22">
            <v>13.7872</v>
          </cell>
          <cell r="AI22">
            <v>1.7488999999999999</v>
          </cell>
          <cell r="AJ22">
            <v>0.74890000000000001</v>
          </cell>
          <cell r="AK22">
            <v>0.42549999999999999</v>
          </cell>
          <cell r="AL22">
            <v>0.55320000000000003</v>
          </cell>
          <cell r="AM22">
            <v>0.58720000000000006</v>
          </cell>
          <cell r="AN22">
            <v>0.50639999999999996</v>
          </cell>
          <cell r="AO22">
            <v>90000</v>
          </cell>
          <cell r="AP22">
            <v>1.5493910689999999</v>
          </cell>
          <cell r="AQ22">
            <v>44</v>
          </cell>
        </row>
        <row r="23">
          <cell r="A23" t="str">
            <v>Richarlison</v>
          </cell>
          <cell r="B23">
            <v>0.69272769274999901</v>
          </cell>
          <cell r="C23">
            <v>0.32</v>
          </cell>
          <cell r="D23">
            <v>39</v>
          </cell>
          <cell r="E23">
            <v>0.60449200691635796</v>
          </cell>
          <cell r="F23">
            <v>0.35</v>
          </cell>
          <cell r="G23">
            <v>7</v>
          </cell>
          <cell r="H23">
            <v>0.88851471500000001</v>
          </cell>
          <cell r="I23">
            <v>9.69</v>
          </cell>
          <cell r="J23">
            <v>6</v>
          </cell>
          <cell r="K23">
            <v>0.99999920696</v>
          </cell>
          <cell r="L23">
            <v>1.03</v>
          </cell>
          <cell r="M23">
            <v>2</v>
          </cell>
          <cell r="N23">
            <v>13.5</v>
          </cell>
          <cell r="O23" t="str">
            <v>Everton</v>
          </cell>
          <cell r="P23">
            <v>0.94469999999999998</v>
          </cell>
          <cell r="Q23">
            <v>1.5488999999999999</v>
          </cell>
          <cell r="R23">
            <v>0.61280000000000001</v>
          </cell>
          <cell r="S23">
            <v>0.48420000000000002</v>
          </cell>
          <cell r="T23">
            <v>1.0383</v>
          </cell>
          <cell r="U23">
            <v>0.79149999999999998</v>
          </cell>
          <cell r="V23">
            <v>1.0127999999999999</v>
          </cell>
          <cell r="W23">
            <v>0.91490000000000005</v>
          </cell>
          <cell r="X23">
            <v>0.72770000000000001</v>
          </cell>
          <cell r="Y23">
            <v>0.53190000000000004</v>
          </cell>
          <cell r="Z23">
            <v>1.4979</v>
          </cell>
          <cell r="AA23">
            <v>2.0169999999999999</v>
          </cell>
          <cell r="AB23">
            <v>1.1915</v>
          </cell>
          <cell r="AC23">
            <v>1.7871999999999999</v>
          </cell>
          <cell r="AD23">
            <v>1.7234</v>
          </cell>
          <cell r="AE23">
            <v>2</v>
          </cell>
          <cell r="AF23">
            <v>0.42549999999999999</v>
          </cell>
          <cell r="AG23">
            <v>1.9702</v>
          </cell>
          <cell r="AH23">
            <v>14.5106</v>
          </cell>
          <cell r="AI23">
            <v>1.2511000000000001</v>
          </cell>
          <cell r="AJ23">
            <v>1.1532</v>
          </cell>
          <cell r="AK23">
            <v>0.99150000000000005</v>
          </cell>
          <cell r="AL23">
            <v>1.4851000000000001</v>
          </cell>
          <cell r="AM23">
            <v>1.766</v>
          </cell>
          <cell r="AN23">
            <v>1.5234000000000001</v>
          </cell>
          <cell r="AO23">
            <v>90000</v>
          </cell>
          <cell r="AP23">
            <v>1.5493910689999999</v>
          </cell>
          <cell r="AQ23">
            <v>59</v>
          </cell>
        </row>
        <row r="24">
          <cell r="A24" t="str">
            <v>FÃ¡bio Silva</v>
          </cell>
          <cell r="B24">
            <v>0.62675164625000002</v>
          </cell>
          <cell r="C24">
            <v>0.35</v>
          </cell>
          <cell r="D24">
            <v>33</v>
          </cell>
          <cell r="E24">
            <v>0.45180179330409098</v>
          </cell>
          <cell r="F24">
            <v>0.26</v>
          </cell>
          <cell r="G24">
            <v>16</v>
          </cell>
          <cell r="H24">
            <v>0.39095340940108803</v>
          </cell>
          <cell r="I24">
            <v>4.78</v>
          </cell>
          <cell r="J24">
            <v>41</v>
          </cell>
          <cell r="K24">
            <v>0.57233781760000002</v>
          </cell>
          <cell r="L24">
            <v>0.48</v>
          </cell>
          <cell r="M24">
            <v>35</v>
          </cell>
          <cell r="N24">
            <v>31.25</v>
          </cell>
          <cell r="O24" t="str">
            <v>Wolves</v>
          </cell>
          <cell r="P24">
            <v>0.72340000000000004</v>
          </cell>
          <cell r="Q24">
            <v>0.92769999999999997</v>
          </cell>
          <cell r="R24">
            <v>0.95320000000000005</v>
          </cell>
          <cell r="S24">
            <v>0.6603</v>
          </cell>
          <cell r="T24">
            <v>0.69789999999999996</v>
          </cell>
          <cell r="U24">
            <v>0.79149999999999998</v>
          </cell>
          <cell r="V24">
            <v>0.48509999999999998</v>
          </cell>
          <cell r="W24">
            <v>0.58720000000000006</v>
          </cell>
          <cell r="X24">
            <v>0.54039999999999999</v>
          </cell>
          <cell r="Y24">
            <v>0.42549999999999999</v>
          </cell>
          <cell r="Z24">
            <v>0.79569999999999996</v>
          </cell>
          <cell r="AA24">
            <v>0.70209999999999995</v>
          </cell>
          <cell r="AB24">
            <v>1.1617</v>
          </cell>
          <cell r="AC24">
            <v>1.0169999999999999</v>
          </cell>
          <cell r="AD24">
            <v>0.74890000000000001</v>
          </cell>
          <cell r="AE24">
            <v>0.59570000000000001</v>
          </cell>
          <cell r="AF24">
            <v>0.42549999999999999</v>
          </cell>
          <cell r="AG24">
            <v>0.91490000000000005</v>
          </cell>
          <cell r="AH24">
            <v>12.595700000000001</v>
          </cell>
          <cell r="AI24">
            <v>0.94469999999999998</v>
          </cell>
          <cell r="AJ24">
            <v>0.66810000000000003</v>
          </cell>
          <cell r="AK24">
            <v>0.42549999999999999</v>
          </cell>
          <cell r="AL24">
            <v>0.57869999999999999</v>
          </cell>
          <cell r="AM24">
            <v>0.60429999999999995</v>
          </cell>
          <cell r="AN24">
            <v>0.59150000000000003</v>
          </cell>
          <cell r="AO24">
            <v>80000</v>
          </cell>
          <cell r="AP24">
            <v>1.4817320700000001</v>
          </cell>
          <cell r="AQ24">
            <v>45</v>
          </cell>
        </row>
        <row r="25">
          <cell r="A25" t="str">
            <v>Danny Ings</v>
          </cell>
          <cell r="B25">
            <v>1.00000101184</v>
          </cell>
          <cell r="C25">
            <v>0.61</v>
          </cell>
          <cell r="D25">
            <v>2</v>
          </cell>
          <cell r="E25">
            <v>0.72286230971236998</v>
          </cell>
          <cell r="F25">
            <v>0.43</v>
          </cell>
          <cell r="G25">
            <v>18</v>
          </cell>
          <cell r="H25">
            <v>0.99674247593603404</v>
          </cell>
          <cell r="I25">
            <v>10.95</v>
          </cell>
          <cell r="J25">
            <v>2</v>
          </cell>
          <cell r="K25">
            <v>1.0000000331999901</v>
          </cell>
          <cell r="L25">
            <v>0.92</v>
          </cell>
          <cell r="M25">
            <v>7</v>
          </cell>
          <cell r="N25">
            <v>7.25</v>
          </cell>
          <cell r="O25" t="str">
            <v>Southampton</v>
          </cell>
          <cell r="P25">
            <v>1.3149</v>
          </cell>
          <cell r="Q25">
            <v>1.2383</v>
          </cell>
          <cell r="R25">
            <v>1.7234</v>
          </cell>
          <cell r="S25">
            <v>0.56640000000000001</v>
          </cell>
          <cell r="T25">
            <v>1.1064000000000001</v>
          </cell>
          <cell r="U25">
            <v>0.91059999999999997</v>
          </cell>
          <cell r="V25">
            <v>0.89359999999999995</v>
          </cell>
          <cell r="W25">
            <v>0.8468</v>
          </cell>
          <cell r="X25">
            <v>0.8468</v>
          </cell>
          <cell r="Y25">
            <v>1.0638000000000001</v>
          </cell>
          <cell r="Z25">
            <v>1.1701999999999999</v>
          </cell>
          <cell r="AA25">
            <v>1.0851</v>
          </cell>
          <cell r="AB25">
            <v>0.97019999999999995</v>
          </cell>
          <cell r="AC25">
            <v>1.2723</v>
          </cell>
          <cell r="AD25">
            <v>1.7488999999999999</v>
          </cell>
          <cell r="AE25">
            <v>1.1064000000000001</v>
          </cell>
          <cell r="AF25">
            <v>2.1276999999999999</v>
          </cell>
          <cell r="AG25">
            <v>1.2850999999999999</v>
          </cell>
          <cell r="AH25">
            <v>10.766</v>
          </cell>
          <cell r="AI25">
            <v>1.3149</v>
          </cell>
          <cell r="AJ25">
            <v>1.1532</v>
          </cell>
          <cell r="AK25">
            <v>1.2766</v>
          </cell>
          <cell r="AL25">
            <v>0.71909999999999996</v>
          </cell>
          <cell r="AM25">
            <v>0.86809999999999998</v>
          </cell>
          <cell r="AN25">
            <v>0.8085</v>
          </cell>
          <cell r="AO25">
            <v>75000</v>
          </cell>
          <cell r="AP25">
            <v>1.447902571</v>
          </cell>
          <cell r="AQ25">
            <v>43</v>
          </cell>
        </row>
        <row r="26">
          <cell r="A26" t="str">
            <v>Mason Greenwood</v>
          </cell>
          <cell r="B26">
            <v>0.65485157372999903</v>
          </cell>
          <cell r="C26">
            <v>0.35</v>
          </cell>
          <cell r="D26">
            <v>33</v>
          </cell>
          <cell r="E26">
            <v>0.63737036852692597</v>
          </cell>
          <cell r="F26">
            <v>0.27</v>
          </cell>
          <cell r="G26">
            <v>24</v>
          </cell>
          <cell r="H26">
            <v>0.89748557819999997</v>
          </cell>
          <cell r="I26">
            <v>9.3000000000000007</v>
          </cell>
          <cell r="J26">
            <v>7</v>
          </cell>
          <cell r="K26">
            <v>0.58203365669999996</v>
          </cell>
          <cell r="L26">
            <v>0.47</v>
          </cell>
          <cell r="M26">
            <v>37</v>
          </cell>
          <cell r="N26">
            <v>25.25</v>
          </cell>
          <cell r="O26" t="str">
            <v>Manchester Utd</v>
          </cell>
          <cell r="P26">
            <v>0.94469999999999998</v>
          </cell>
          <cell r="Q26">
            <v>1.2</v>
          </cell>
          <cell r="R26">
            <v>1.1701999999999999</v>
          </cell>
          <cell r="S26">
            <v>0.51939999999999997</v>
          </cell>
          <cell r="T26">
            <v>0.76600000000000001</v>
          </cell>
          <cell r="U26">
            <v>0.66810000000000003</v>
          </cell>
          <cell r="V26">
            <v>0.74039999999999995</v>
          </cell>
          <cell r="W26">
            <v>0.68089999999999995</v>
          </cell>
          <cell r="X26">
            <v>0.8</v>
          </cell>
          <cell r="Y26">
            <v>0.74470000000000003</v>
          </cell>
          <cell r="Z26">
            <v>1.0681</v>
          </cell>
          <cell r="AA26">
            <v>1.0298</v>
          </cell>
          <cell r="AB26">
            <v>1.2383</v>
          </cell>
          <cell r="AC26">
            <v>1.0596000000000001</v>
          </cell>
          <cell r="AD26">
            <v>0.72340000000000004</v>
          </cell>
          <cell r="AE26">
            <v>0.51060000000000005</v>
          </cell>
          <cell r="AF26">
            <v>0.42549999999999999</v>
          </cell>
          <cell r="AG26">
            <v>1.1447000000000001</v>
          </cell>
          <cell r="AH26">
            <v>12.4255</v>
          </cell>
          <cell r="AI26">
            <v>1.1191</v>
          </cell>
          <cell r="AJ26">
            <v>1.0723</v>
          </cell>
          <cell r="AK26">
            <v>0.99150000000000005</v>
          </cell>
          <cell r="AL26">
            <v>1.0979000000000001</v>
          </cell>
          <cell r="AM26">
            <v>0.92769999999999997</v>
          </cell>
          <cell r="AN26">
            <v>1.3872</v>
          </cell>
          <cell r="AO26">
            <v>75000</v>
          </cell>
          <cell r="AP26">
            <v>1.447902571</v>
          </cell>
          <cell r="AQ26">
            <v>74</v>
          </cell>
        </row>
        <row r="27">
          <cell r="A27" t="str">
            <v>Ollie Watkins</v>
          </cell>
          <cell r="B27">
            <v>0.95385557285</v>
          </cell>
          <cell r="C27">
            <v>0.49</v>
          </cell>
          <cell r="D27">
            <v>15</v>
          </cell>
          <cell r="E27">
            <v>0.77871180304711496</v>
          </cell>
          <cell r="F27">
            <v>0.49</v>
          </cell>
          <cell r="G27">
            <v>5</v>
          </cell>
          <cell r="H27">
            <v>0.78224454330000004</v>
          </cell>
          <cell r="I27">
            <v>8.06</v>
          </cell>
          <cell r="J27">
            <v>11</v>
          </cell>
          <cell r="K27">
            <v>0.941735595899999</v>
          </cell>
          <cell r="L27">
            <v>0.81</v>
          </cell>
          <cell r="M27">
            <v>10</v>
          </cell>
          <cell r="N27">
            <v>10.25</v>
          </cell>
          <cell r="O27" t="str">
            <v>Aston Villa</v>
          </cell>
          <cell r="P27">
            <v>1.4596</v>
          </cell>
          <cell r="Q27">
            <v>2.0510999999999999</v>
          </cell>
          <cell r="R27">
            <v>0.95320000000000005</v>
          </cell>
          <cell r="S27">
            <v>0.4607</v>
          </cell>
          <cell r="T27">
            <v>1.3787</v>
          </cell>
          <cell r="U27">
            <v>1.034</v>
          </cell>
          <cell r="V27">
            <v>1.2084999999999999</v>
          </cell>
          <cell r="W27">
            <v>1.3106</v>
          </cell>
          <cell r="X27">
            <v>0.98719999999999997</v>
          </cell>
          <cell r="Y27">
            <v>0.74470000000000003</v>
          </cell>
          <cell r="Z27">
            <v>1.7574000000000001</v>
          </cell>
          <cell r="AA27">
            <v>1.5787</v>
          </cell>
          <cell r="AB27">
            <v>1.234</v>
          </cell>
          <cell r="AC27">
            <v>2.0339999999999998</v>
          </cell>
          <cell r="AD27">
            <v>1.1276999999999999</v>
          </cell>
          <cell r="AE27">
            <v>1.4468000000000001</v>
          </cell>
          <cell r="AF27">
            <v>0.42549999999999999</v>
          </cell>
          <cell r="AG27">
            <v>1.3915</v>
          </cell>
          <cell r="AH27">
            <v>18.638300000000001</v>
          </cell>
          <cell r="AI27">
            <v>1.4681</v>
          </cell>
          <cell r="AJ27">
            <v>0.74890000000000001</v>
          </cell>
          <cell r="AK27">
            <v>0.71060000000000001</v>
          </cell>
          <cell r="AL27">
            <v>1.0681</v>
          </cell>
          <cell r="AM27">
            <v>1.1659999999999999</v>
          </cell>
          <cell r="AN27">
            <v>1.7149000000000001</v>
          </cell>
          <cell r="AO27">
            <v>75000</v>
          </cell>
          <cell r="AP27">
            <v>1.447902571</v>
          </cell>
          <cell r="AQ27">
            <v>55</v>
          </cell>
        </row>
        <row r="28">
          <cell r="A28" t="str">
            <v>SÃ©bastien Haller</v>
          </cell>
          <cell r="B28">
            <v>0.65861621656999902</v>
          </cell>
          <cell r="C28">
            <v>0.33</v>
          </cell>
          <cell r="D28">
            <v>37</v>
          </cell>
          <cell r="E28">
            <v>0.52382465252506205</v>
          </cell>
          <cell r="F28">
            <v>0.22</v>
          </cell>
          <cell r="G28">
            <v>3</v>
          </cell>
          <cell r="H28">
            <v>0.37143181090216898</v>
          </cell>
          <cell r="I28">
            <v>4.57</v>
          </cell>
          <cell r="J28">
            <v>42</v>
          </cell>
          <cell r="K28">
            <v>0.3505074373</v>
          </cell>
          <cell r="L28">
            <v>0.31</v>
          </cell>
          <cell r="M28">
            <v>48</v>
          </cell>
          <cell r="N28">
            <v>32.5</v>
          </cell>
          <cell r="O28" t="str">
            <v>West Ham</v>
          </cell>
          <cell r="P28">
            <v>0.64680000000000004</v>
          </cell>
          <cell r="Q28">
            <v>0.73619999999999997</v>
          </cell>
          <cell r="R28">
            <v>1.234</v>
          </cell>
          <cell r="S28">
            <v>0.75419999999999998</v>
          </cell>
          <cell r="T28">
            <v>0.42549999999999999</v>
          </cell>
          <cell r="U28">
            <v>0.42549999999999999</v>
          </cell>
          <cell r="V28">
            <v>0.62129999999999996</v>
          </cell>
          <cell r="W28">
            <v>0.54039999999999999</v>
          </cell>
          <cell r="X28">
            <v>0.51910000000000001</v>
          </cell>
          <cell r="Y28">
            <v>0.53190000000000004</v>
          </cell>
          <cell r="Z28">
            <v>0.59570000000000001</v>
          </cell>
          <cell r="AA28">
            <v>0.59150000000000003</v>
          </cell>
          <cell r="AB28">
            <v>0.59150000000000003</v>
          </cell>
          <cell r="AC28">
            <v>0.72340000000000004</v>
          </cell>
          <cell r="AD28">
            <v>0.53190000000000004</v>
          </cell>
          <cell r="AE28">
            <v>0.68089999999999995</v>
          </cell>
          <cell r="AF28">
            <v>0.42549999999999999</v>
          </cell>
          <cell r="AG28">
            <v>0.63829999999999998</v>
          </cell>
          <cell r="AH28">
            <v>18.680900000000001</v>
          </cell>
          <cell r="AI28">
            <v>1.2894000000000001</v>
          </cell>
          <cell r="AJ28">
            <v>0.50639999999999996</v>
          </cell>
          <cell r="AK28">
            <v>0.42549999999999999</v>
          </cell>
          <cell r="AL28">
            <v>0.45960000000000001</v>
          </cell>
          <cell r="AM28">
            <v>0.48509999999999998</v>
          </cell>
          <cell r="AN28">
            <v>0.42549999999999999</v>
          </cell>
          <cell r="AO28">
            <v>75000</v>
          </cell>
          <cell r="AP28">
            <v>1.447902571</v>
          </cell>
          <cell r="AQ28">
            <v>65</v>
          </cell>
        </row>
        <row r="29">
          <cell r="A29" t="str">
            <v>Michail Antonio</v>
          </cell>
          <cell r="B29">
            <v>0.69710476099999996</v>
          </cell>
          <cell r="C29">
            <v>0.37</v>
          </cell>
          <cell r="D29">
            <v>29</v>
          </cell>
          <cell r="E29">
            <v>0.57357389681762805</v>
          </cell>
          <cell r="F29">
            <v>0.3</v>
          </cell>
          <cell r="G29">
            <v>44</v>
          </cell>
          <cell r="H29">
            <v>0.50689230399999996</v>
          </cell>
          <cell r="I29">
            <v>6.5</v>
          </cell>
          <cell r="J29">
            <v>28</v>
          </cell>
          <cell r="K29">
            <v>0.71081149815</v>
          </cell>
          <cell r="L29">
            <v>0.54</v>
          </cell>
          <cell r="M29">
            <v>30</v>
          </cell>
          <cell r="N29">
            <v>32.75</v>
          </cell>
          <cell r="O29" t="str">
            <v>West Ham</v>
          </cell>
          <cell r="P29">
            <v>1.1659999999999999</v>
          </cell>
          <cell r="Q29">
            <v>1.2</v>
          </cell>
          <cell r="R29">
            <v>1.034</v>
          </cell>
          <cell r="S29">
            <v>0.496</v>
          </cell>
          <cell r="T29">
            <v>1.1745000000000001</v>
          </cell>
          <cell r="U29">
            <v>1.034</v>
          </cell>
          <cell r="V29">
            <v>0.83830000000000005</v>
          </cell>
          <cell r="W29">
            <v>0.86809999999999998</v>
          </cell>
          <cell r="X29">
            <v>0.68089999999999995</v>
          </cell>
          <cell r="Y29">
            <v>0.63829999999999998</v>
          </cell>
          <cell r="Z29">
            <v>1.2850999999999999</v>
          </cell>
          <cell r="AA29">
            <v>0.8085</v>
          </cell>
          <cell r="AB29">
            <v>1.0935999999999999</v>
          </cell>
          <cell r="AC29">
            <v>0.96599999999999997</v>
          </cell>
          <cell r="AD29">
            <v>1.2084999999999999</v>
          </cell>
          <cell r="AE29">
            <v>0.72340000000000004</v>
          </cell>
          <cell r="AF29">
            <v>0.42549999999999999</v>
          </cell>
          <cell r="AG29">
            <v>1.0383</v>
          </cell>
          <cell r="AH29">
            <v>14.9787</v>
          </cell>
          <cell r="AI29">
            <v>1.3190999999999999</v>
          </cell>
          <cell r="AJ29">
            <v>1.0723</v>
          </cell>
          <cell r="AK29">
            <v>0.42549999999999999</v>
          </cell>
          <cell r="AL29">
            <v>0.96599999999999997</v>
          </cell>
          <cell r="AM29">
            <v>1.0681</v>
          </cell>
          <cell r="AN29">
            <v>1.1659999999999999</v>
          </cell>
          <cell r="AO29">
            <v>70000</v>
          </cell>
          <cell r="AP29">
            <v>1.4140730720000001</v>
          </cell>
          <cell r="AQ29">
            <v>65</v>
          </cell>
        </row>
        <row r="30">
          <cell r="A30" t="str">
            <v>Aleksandar Mitrovic</v>
          </cell>
          <cell r="B30">
            <v>0.99999921147000004</v>
          </cell>
          <cell r="C30">
            <v>0.42</v>
          </cell>
          <cell r="D30">
            <v>24</v>
          </cell>
          <cell r="E30">
            <v>1.00000015728017</v>
          </cell>
          <cell r="F30">
            <v>0.55000000000000004</v>
          </cell>
          <cell r="G30">
            <v>21</v>
          </cell>
          <cell r="H30">
            <v>0.86030584660084997</v>
          </cell>
          <cell r="I30">
            <v>7.05</v>
          </cell>
          <cell r="J30">
            <v>22</v>
          </cell>
          <cell r="K30">
            <v>0.80832054549999999</v>
          </cell>
          <cell r="L30">
            <v>0.72</v>
          </cell>
          <cell r="M30">
            <v>18</v>
          </cell>
          <cell r="N30">
            <v>21.25</v>
          </cell>
          <cell r="O30" t="str">
            <v>Fulham</v>
          </cell>
          <cell r="P30">
            <v>0.64680000000000004</v>
          </cell>
          <cell r="Q30">
            <v>0.96599999999999997</v>
          </cell>
          <cell r="R30">
            <v>0.74890000000000001</v>
          </cell>
          <cell r="S30">
            <v>0.6603</v>
          </cell>
          <cell r="T30">
            <v>0.76600000000000001</v>
          </cell>
          <cell r="U30">
            <v>0.79149999999999998</v>
          </cell>
          <cell r="V30">
            <v>0.89359999999999995</v>
          </cell>
          <cell r="W30">
            <v>0.8468</v>
          </cell>
          <cell r="X30">
            <v>0.70640000000000003</v>
          </cell>
          <cell r="Y30">
            <v>0.53190000000000004</v>
          </cell>
          <cell r="Z30">
            <v>1.0255000000000001</v>
          </cell>
          <cell r="AA30">
            <v>0.86380000000000001</v>
          </cell>
          <cell r="AB30">
            <v>1.6894</v>
          </cell>
          <cell r="AC30">
            <v>1.0298</v>
          </cell>
          <cell r="AD30">
            <v>0.85960000000000003</v>
          </cell>
          <cell r="AE30">
            <v>0.68089999999999995</v>
          </cell>
          <cell r="AF30">
            <v>0.42549999999999999</v>
          </cell>
          <cell r="AG30">
            <v>0.8085</v>
          </cell>
          <cell r="AH30">
            <v>20.085100000000001</v>
          </cell>
          <cell r="AI30">
            <v>1.5105999999999999</v>
          </cell>
          <cell r="AJ30">
            <v>0.82979999999999998</v>
          </cell>
          <cell r="AK30">
            <v>0.71060000000000001</v>
          </cell>
          <cell r="AL30">
            <v>0.54469999999999996</v>
          </cell>
          <cell r="AM30">
            <v>0.50639999999999996</v>
          </cell>
          <cell r="AN30">
            <v>0.50639999999999996</v>
          </cell>
          <cell r="AO30">
            <v>60000</v>
          </cell>
          <cell r="AP30">
            <v>1.346414073</v>
          </cell>
          <cell r="AQ30">
            <v>28</v>
          </cell>
        </row>
        <row r="31">
          <cell r="A31" t="str">
            <v>Callum Wilson</v>
          </cell>
          <cell r="B31">
            <v>0.95392198387000005</v>
          </cell>
          <cell r="C31">
            <v>0.49</v>
          </cell>
          <cell r="D31">
            <v>15</v>
          </cell>
          <cell r="E31">
            <v>0.618628199033608</v>
          </cell>
          <cell r="F31">
            <v>0.37</v>
          </cell>
          <cell r="G31">
            <v>24</v>
          </cell>
          <cell r="H31">
            <v>0.54365518010000002</v>
          </cell>
          <cell r="I31">
            <v>5.95</v>
          </cell>
          <cell r="J31">
            <v>34</v>
          </cell>
          <cell r="K31">
            <v>0.70117252659999996</v>
          </cell>
          <cell r="L31">
            <v>0.61</v>
          </cell>
          <cell r="M31">
            <v>20</v>
          </cell>
          <cell r="N31">
            <v>23.25</v>
          </cell>
          <cell r="O31" t="str">
            <v>Newcastle Utd</v>
          </cell>
          <cell r="P31">
            <v>1.3149</v>
          </cell>
          <cell r="Q31">
            <v>0.92769999999999997</v>
          </cell>
          <cell r="R31">
            <v>1.3190999999999999</v>
          </cell>
          <cell r="S31">
            <v>0.48420000000000002</v>
          </cell>
          <cell r="T31">
            <v>1.1745000000000001</v>
          </cell>
          <cell r="U31">
            <v>1.034</v>
          </cell>
          <cell r="V31">
            <v>0.81699999999999995</v>
          </cell>
          <cell r="W31">
            <v>0.65959999999999996</v>
          </cell>
          <cell r="X31">
            <v>0.70640000000000003</v>
          </cell>
          <cell r="Y31">
            <v>0.42549999999999999</v>
          </cell>
          <cell r="Z31">
            <v>1.0979000000000001</v>
          </cell>
          <cell r="AA31">
            <v>0.91910000000000003</v>
          </cell>
          <cell r="AB31">
            <v>1.5702</v>
          </cell>
          <cell r="AC31">
            <v>1.2298</v>
          </cell>
          <cell r="AD31">
            <v>0.85960000000000003</v>
          </cell>
          <cell r="AE31">
            <v>0.89359999999999995</v>
          </cell>
          <cell r="AF31">
            <v>1.2766</v>
          </cell>
          <cell r="AG31">
            <v>1.0893999999999999</v>
          </cell>
          <cell r="AH31">
            <v>10</v>
          </cell>
          <cell r="AI31">
            <v>1.3616999999999999</v>
          </cell>
          <cell r="AJ31">
            <v>0.82979999999999998</v>
          </cell>
          <cell r="AK31">
            <v>0.42549999999999999</v>
          </cell>
          <cell r="AL31">
            <v>0.82130000000000003</v>
          </cell>
          <cell r="AM31">
            <v>0.94469999999999998</v>
          </cell>
          <cell r="AN31">
            <v>1.0851</v>
          </cell>
          <cell r="AO31">
            <v>60000</v>
          </cell>
          <cell r="AP31">
            <v>1.346414073</v>
          </cell>
          <cell r="AQ31">
            <v>45</v>
          </cell>
        </row>
        <row r="32">
          <cell r="A32" t="str">
            <v>Kelechi Iheanacho</v>
          </cell>
          <cell r="B32">
            <v>1.0000001703300001</v>
          </cell>
          <cell r="C32">
            <v>0.53</v>
          </cell>
          <cell r="D32">
            <v>9</v>
          </cell>
          <cell r="E32">
            <v>0.66673859883861597</v>
          </cell>
          <cell r="F32">
            <v>0.37</v>
          </cell>
          <cell r="G32">
            <v>24</v>
          </cell>
          <cell r="H32">
            <v>0.65686492299999999</v>
          </cell>
          <cell r="I32">
            <v>7.77</v>
          </cell>
          <cell r="J32">
            <v>12</v>
          </cell>
          <cell r="K32">
            <v>0.58786099391999902</v>
          </cell>
          <cell r="L32">
            <v>0.5</v>
          </cell>
          <cell r="M32">
            <v>32</v>
          </cell>
          <cell r="N32">
            <v>19.25</v>
          </cell>
          <cell r="O32" t="str">
            <v>Leicester City</v>
          </cell>
          <cell r="P32">
            <v>1.3149</v>
          </cell>
          <cell r="Q32">
            <v>1.2766</v>
          </cell>
          <cell r="R32">
            <v>1.7915000000000001</v>
          </cell>
          <cell r="S32">
            <v>0.496</v>
          </cell>
          <cell r="T32">
            <v>0.62980000000000003</v>
          </cell>
          <cell r="U32">
            <v>0.66810000000000003</v>
          </cell>
          <cell r="V32">
            <v>0.95320000000000005</v>
          </cell>
          <cell r="W32">
            <v>0.91490000000000005</v>
          </cell>
          <cell r="X32">
            <v>0.91490000000000005</v>
          </cell>
          <cell r="Y32">
            <v>0.95740000000000003</v>
          </cell>
          <cell r="Z32">
            <v>0.98299999999999998</v>
          </cell>
          <cell r="AA32">
            <v>0.86380000000000001</v>
          </cell>
          <cell r="AB32">
            <v>1.5234000000000001</v>
          </cell>
          <cell r="AC32">
            <v>0.8468</v>
          </cell>
          <cell r="AD32">
            <v>0.91059999999999997</v>
          </cell>
          <cell r="AE32">
            <v>0.42549999999999999</v>
          </cell>
          <cell r="AF32">
            <v>0.42549999999999999</v>
          </cell>
          <cell r="AG32">
            <v>0.94889999999999997</v>
          </cell>
          <cell r="AH32">
            <v>7.3616999999999999</v>
          </cell>
          <cell r="AI32">
            <v>1.3616999999999999</v>
          </cell>
          <cell r="AJ32">
            <v>0.91059999999999997</v>
          </cell>
          <cell r="AK32">
            <v>0.71060000000000001</v>
          </cell>
          <cell r="AL32">
            <v>0.75319999999999998</v>
          </cell>
          <cell r="AM32">
            <v>0.90639999999999998</v>
          </cell>
          <cell r="AN32">
            <v>0.64680000000000004</v>
          </cell>
          <cell r="AO32">
            <v>60000</v>
          </cell>
          <cell r="AP32">
            <v>1.346414073</v>
          </cell>
          <cell r="AQ32">
            <v>66</v>
          </cell>
        </row>
        <row r="33">
          <cell r="A33" t="str">
            <v>Tammy Abraham</v>
          </cell>
          <cell r="B33">
            <v>0.69470581506999995</v>
          </cell>
          <cell r="C33">
            <v>0.34</v>
          </cell>
          <cell r="D33">
            <v>35</v>
          </cell>
          <cell r="E33">
            <v>0.37164237857268501</v>
          </cell>
          <cell r="F33">
            <v>0.2</v>
          </cell>
          <cell r="G33">
            <v>18</v>
          </cell>
          <cell r="H33">
            <v>0.407678747640145</v>
          </cell>
          <cell r="I33">
            <v>4.88</v>
          </cell>
          <cell r="J33">
            <v>40</v>
          </cell>
          <cell r="K33">
            <v>0.40714571089999901</v>
          </cell>
          <cell r="L33">
            <v>0.34</v>
          </cell>
          <cell r="M33">
            <v>46</v>
          </cell>
          <cell r="N33">
            <v>34.75</v>
          </cell>
          <cell r="O33" t="str">
            <v>Chelsea</v>
          </cell>
          <cell r="P33">
            <v>0.86809999999999998</v>
          </cell>
          <cell r="Q33">
            <v>0.81279999999999997</v>
          </cell>
          <cell r="R33">
            <v>1.1701999999999999</v>
          </cell>
          <cell r="S33">
            <v>0.6603</v>
          </cell>
          <cell r="T33">
            <v>0.56169999999999998</v>
          </cell>
          <cell r="U33">
            <v>0.54890000000000005</v>
          </cell>
          <cell r="V33">
            <v>0.56169999999999998</v>
          </cell>
          <cell r="W33">
            <v>0.51910000000000001</v>
          </cell>
          <cell r="X33">
            <v>0.44679999999999997</v>
          </cell>
          <cell r="Y33">
            <v>0.42549999999999999</v>
          </cell>
          <cell r="Z33">
            <v>0.61280000000000001</v>
          </cell>
          <cell r="AA33">
            <v>0.59150000000000003</v>
          </cell>
          <cell r="AB33">
            <v>0.9234</v>
          </cell>
          <cell r="AC33">
            <v>0.68089999999999995</v>
          </cell>
          <cell r="AD33">
            <v>0.58720000000000006</v>
          </cell>
          <cell r="AE33">
            <v>1.1064000000000001</v>
          </cell>
          <cell r="AF33">
            <v>0.42549999999999999</v>
          </cell>
          <cell r="AG33">
            <v>0.73619999999999997</v>
          </cell>
          <cell r="AH33">
            <v>24.765999999999998</v>
          </cell>
          <cell r="AI33">
            <v>0.42549999999999999</v>
          </cell>
          <cell r="AJ33">
            <v>0.50639999999999996</v>
          </cell>
          <cell r="AK33">
            <v>0.42549999999999999</v>
          </cell>
          <cell r="AL33">
            <v>0.48089999999999999</v>
          </cell>
          <cell r="AM33">
            <v>0.50639999999999996</v>
          </cell>
          <cell r="AN33">
            <v>0.53620000000000001</v>
          </cell>
          <cell r="AO33">
            <v>57692</v>
          </cell>
          <cell r="AP33">
            <v>1.3307983759999999</v>
          </cell>
          <cell r="AQ33">
            <v>67</v>
          </cell>
        </row>
        <row r="34">
          <cell r="A34" t="str">
            <v>Bertrand TraorÃ©</v>
          </cell>
          <cell r="B34">
            <v>0.85845179399999905</v>
          </cell>
          <cell r="C34">
            <v>0.45</v>
          </cell>
          <cell r="D34">
            <v>20</v>
          </cell>
          <cell r="E34">
            <v>0.86928702039185002</v>
          </cell>
          <cell r="F34">
            <v>0.46</v>
          </cell>
          <cell r="G34">
            <v>8</v>
          </cell>
          <cell r="H34">
            <v>0.76020208040000004</v>
          </cell>
          <cell r="I34">
            <v>7.24</v>
          </cell>
          <cell r="J34">
            <v>19</v>
          </cell>
          <cell r="K34">
            <v>0.99999922539999997</v>
          </cell>
          <cell r="L34">
            <v>0.77</v>
          </cell>
          <cell r="M34">
            <v>15</v>
          </cell>
          <cell r="N34">
            <v>15.5</v>
          </cell>
          <cell r="O34" t="str">
            <v>Aston Villa</v>
          </cell>
          <cell r="P34">
            <v>0.94469999999999998</v>
          </cell>
          <cell r="Q34">
            <v>1.2</v>
          </cell>
          <cell r="R34">
            <v>1.3021</v>
          </cell>
          <cell r="S34">
            <v>0.6603</v>
          </cell>
          <cell r="T34">
            <v>1.0383</v>
          </cell>
          <cell r="U34">
            <v>1.1532</v>
          </cell>
          <cell r="V34">
            <v>1.0127999999999999</v>
          </cell>
          <cell r="W34">
            <v>1.1021000000000001</v>
          </cell>
          <cell r="X34">
            <v>1.0085</v>
          </cell>
          <cell r="Y34">
            <v>1.1701999999999999</v>
          </cell>
          <cell r="Z34">
            <v>1.4681</v>
          </cell>
          <cell r="AA34">
            <v>0.86380000000000001</v>
          </cell>
          <cell r="AB34">
            <v>0.54890000000000005</v>
          </cell>
          <cell r="AC34">
            <v>1.0596000000000001</v>
          </cell>
          <cell r="AD34">
            <v>1.6128</v>
          </cell>
          <cell r="AE34">
            <v>1.0638000000000001</v>
          </cell>
          <cell r="AF34">
            <v>0.42549999999999999</v>
          </cell>
          <cell r="AG34">
            <v>1.6680999999999999</v>
          </cell>
          <cell r="AH34">
            <v>19.404299999999999</v>
          </cell>
          <cell r="AI34">
            <v>1.1362000000000001</v>
          </cell>
          <cell r="AJ34">
            <v>1.7234</v>
          </cell>
          <cell r="AK34">
            <v>0.42549999999999999</v>
          </cell>
          <cell r="AL34">
            <v>0.9617</v>
          </cell>
          <cell r="AM34">
            <v>0.90639999999999998</v>
          </cell>
          <cell r="AN34">
            <v>0.8085</v>
          </cell>
          <cell r="AO34">
            <v>55000</v>
          </cell>
          <cell r="AP34">
            <v>1.3125845739999999</v>
          </cell>
          <cell r="AQ34">
            <v>55</v>
          </cell>
        </row>
        <row r="35">
          <cell r="A35" t="str">
            <v>Danny Welbeck</v>
          </cell>
          <cell r="B35">
            <v>0.73072719482000004</v>
          </cell>
          <cell r="C35">
            <v>0.43</v>
          </cell>
          <cell r="D35">
            <v>22</v>
          </cell>
          <cell r="E35">
            <v>0.61627750589715702</v>
          </cell>
          <cell r="F35">
            <v>0.38</v>
          </cell>
          <cell r="G35">
            <v>24</v>
          </cell>
          <cell r="H35">
            <v>0.44451919249999999</v>
          </cell>
          <cell r="I35">
            <v>5.5</v>
          </cell>
          <cell r="J35">
            <v>36</v>
          </cell>
          <cell r="K35">
            <v>0.68847533788000004</v>
          </cell>
          <cell r="L35">
            <v>0.65</v>
          </cell>
          <cell r="M35">
            <v>19</v>
          </cell>
          <cell r="N35">
            <v>25.25</v>
          </cell>
          <cell r="O35" t="str">
            <v>Brighton</v>
          </cell>
          <cell r="P35">
            <v>0.86809999999999998</v>
          </cell>
          <cell r="Q35">
            <v>0.85109999999999997</v>
          </cell>
          <cell r="R35">
            <v>1.1149</v>
          </cell>
          <cell r="S35">
            <v>0.496</v>
          </cell>
          <cell r="T35">
            <v>0.76600000000000001</v>
          </cell>
          <cell r="U35">
            <v>0.54890000000000005</v>
          </cell>
          <cell r="V35">
            <v>0.81699999999999995</v>
          </cell>
          <cell r="W35">
            <v>0.8468</v>
          </cell>
          <cell r="X35">
            <v>0.54039999999999999</v>
          </cell>
          <cell r="Y35">
            <v>0.53190000000000004</v>
          </cell>
          <cell r="Z35">
            <v>1.0681</v>
          </cell>
          <cell r="AA35">
            <v>0.8085</v>
          </cell>
          <cell r="AB35">
            <v>1.3233999999999999</v>
          </cell>
          <cell r="AC35">
            <v>0.9234</v>
          </cell>
          <cell r="AD35">
            <v>1.0468</v>
          </cell>
          <cell r="AE35">
            <v>0.85109999999999997</v>
          </cell>
          <cell r="AF35">
            <v>0.42549999999999999</v>
          </cell>
          <cell r="AG35">
            <v>0.85960000000000003</v>
          </cell>
          <cell r="AH35">
            <v>12.7234</v>
          </cell>
          <cell r="AI35">
            <v>1.4128000000000001</v>
          </cell>
          <cell r="AJ35">
            <v>0.66810000000000003</v>
          </cell>
          <cell r="AK35">
            <v>0.42549999999999999</v>
          </cell>
          <cell r="AL35">
            <v>0.65110000000000001</v>
          </cell>
          <cell r="AM35">
            <v>0.62549999999999994</v>
          </cell>
          <cell r="AN35">
            <v>0.53620000000000001</v>
          </cell>
          <cell r="AO35">
            <v>55000</v>
          </cell>
          <cell r="AP35">
            <v>1.3125845739999999</v>
          </cell>
          <cell r="AQ35">
            <v>41</v>
          </cell>
        </row>
        <row r="36">
          <cell r="A36" t="str">
            <v>Trezeguet</v>
          </cell>
          <cell r="B36">
            <v>0.61165119150000002</v>
          </cell>
          <cell r="C36">
            <v>0.32</v>
          </cell>
          <cell r="D36">
            <v>39</v>
          </cell>
          <cell r="E36">
            <v>0.70611522547337202</v>
          </cell>
          <cell r="F36">
            <v>0.28999999999999998</v>
          </cell>
          <cell r="G36">
            <v>18</v>
          </cell>
          <cell r="H36">
            <v>0.47665469964000001</v>
          </cell>
          <cell r="I36">
            <v>6.02</v>
          </cell>
          <cell r="J36">
            <v>33</v>
          </cell>
          <cell r="K36">
            <v>0.89595644819999998</v>
          </cell>
          <cell r="L36">
            <v>0.81</v>
          </cell>
          <cell r="M36">
            <v>10</v>
          </cell>
          <cell r="N36">
            <v>25</v>
          </cell>
          <cell r="O36" t="str">
            <v>Aston Villa</v>
          </cell>
          <cell r="P36">
            <v>0.57450000000000001</v>
          </cell>
          <cell r="Q36">
            <v>0.77449999999999997</v>
          </cell>
          <cell r="R36">
            <v>0.97870000000000001</v>
          </cell>
          <cell r="S36">
            <v>0.60160000000000002</v>
          </cell>
          <cell r="T36">
            <v>0.56169999999999998</v>
          </cell>
          <cell r="U36">
            <v>0.54890000000000005</v>
          </cell>
          <cell r="V36">
            <v>0.77869999999999995</v>
          </cell>
          <cell r="W36">
            <v>0.61280000000000001</v>
          </cell>
          <cell r="X36">
            <v>0.54039999999999999</v>
          </cell>
          <cell r="Y36">
            <v>0.74470000000000003</v>
          </cell>
          <cell r="Z36">
            <v>0.81279999999999997</v>
          </cell>
          <cell r="AA36">
            <v>1.3573999999999999</v>
          </cell>
          <cell r="AB36">
            <v>1.0723</v>
          </cell>
          <cell r="AC36">
            <v>0.98719999999999997</v>
          </cell>
          <cell r="AD36">
            <v>1.3190999999999999</v>
          </cell>
          <cell r="AE36">
            <v>1.0638000000000001</v>
          </cell>
          <cell r="AF36">
            <v>0.42549999999999999</v>
          </cell>
          <cell r="AG36">
            <v>1.0893999999999999</v>
          </cell>
          <cell r="AH36">
            <v>16.680900000000001</v>
          </cell>
          <cell r="AI36">
            <v>1.6722999999999999</v>
          </cell>
          <cell r="AJ36">
            <v>0.66810000000000003</v>
          </cell>
          <cell r="AK36">
            <v>0.42549999999999999</v>
          </cell>
          <cell r="AL36">
            <v>0.76170000000000004</v>
          </cell>
          <cell r="AM36">
            <v>0.80430000000000001</v>
          </cell>
          <cell r="AN36">
            <v>0.8085</v>
          </cell>
          <cell r="AO36">
            <v>52500</v>
          </cell>
          <cell r="AP36">
            <v>1.295669824</v>
          </cell>
          <cell r="AQ36">
            <v>55</v>
          </cell>
        </row>
        <row r="37">
          <cell r="A37" t="str">
            <v>Chris Wood</v>
          </cell>
          <cell r="B37">
            <v>0.99999940773999996</v>
          </cell>
          <cell r="C37">
            <v>0.59</v>
          </cell>
          <cell r="D37">
            <v>3</v>
          </cell>
          <cell r="E37">
            <v>0.64079296408088204</v>
          </cell>
          <cell r="F37">
            <v>0.39</v>
          </cell>
          <cell r="G37">
            <v>24</v>
          </cell>
          <cell r="H37">
            <v>0.86072882264787398</v>
          </cell>
          <cell r="I37">
            <v>9.24</v>
          </cell>
          <cell r="J37">
            <v>8</v>
          </cell>
          <cell r="K37">
            <v>0.86695243959999901</v>
          </cell>
          <cell r="L37">
            <v>0.8</v>
          </cell>
          <cell r="M37">
            <v>12</v>
          </cell>
          <cell r="N37">
            <v>11.75</v>
          </cell>
          <cell r="O37" t="str">
            <v>Burnley</v>
          </cell>
          <cell r="P37">
            <v>1.3149</v>
          </cell>
          <cell r="Q37">
            <v>1.7403999999999999</v>
          </cell>
          <cell r="R37">
            <v>1.0468</v>
          </cell>
          <cell r="S37">
            <v>0.42549999999999999</v>
          </cell>
          <cell r="T37">
            <v>0.97019999999999995</v>
          </cell>
          <cell r="U37">
            <v>0.79149999999999998</v>
          </cell>
          <cell r="V37">
            <v>0.81699999999999995</v>
          </cell>
          <cell r="W37">
            <v>0.86809999999999998</v>
          </cell>
          <cell r="X37">
            <v>0.51910000000000001</v>
          </cell>
          <cell r="Y37">
            <v>0.42549999999999999</v>
          </cell>
          <cell r="Z37">
            <v>1.0255000000000001</v>
          </cell>
          <cell r="AA37">
            <v>0.97450000000000003</v>
          </cell>
          <cell r="AB37">
            <v>1.2766</v>
          </cell>
          <cell r="AC37">
            <v>1.2383</v>
          </cell>
          <cell r="AD37">
            <v>1.1532</v>
          </cell>
          <cell r="AE37">
            <v>1.1915</v>
          </cell>
          <cell r="AF37">
            <v>0.42549999999999999</v>
          </cell>
          <cell r="AG37">
            <v>1.2128000000000001</v>
          </cell>
          <cell r="AH37">
            <v>18.680900000000001</v>
          </cell>
          <cell r="AI37">
            <v>1.0510999999999999</v>
          </cell>
          <cell r="AJ37">
            <v>0.74890000000000001</v>
          </cell>
          <cell r="AK37">
            <v>0.99150000000000005</v>
          </cell>
          <cell r="AL37">
            <v>0.6</v>
          </cell>
          <cell r="AM37">
            <v>0.70640000000000003</v>
          </cell>
          <cell r="AN37">
            <v>0.64680000000000004</v>
          </cell>
          <cell r="AO37">
            <v>50000</v>
          </cell>
          <cell r="AP37">
            <v>1.278755074</v>
          </cell>
          <cell r="AQ37">
            <v>39</v>
          </cell>
        </row>
        <row r="38">
          <cell r="A38" t="str">
            <v>Daniel James</v>
          </cell>
          <cell r="B38">
            <v>0.89749524952000004</v>
          </cell>
          <cell r="C38">
            <v>0.33</v>
          </cell>
          <cell r="D38">
            <v>37</v>
          </cell>
          <cell r="E38">
            <v>0.76308411782216501</v>
          </cell>
          <cell r="F38">
            <v>0.24</v>
          </cell>
          <cell r="G38">
            <v>35</v>
          </cell>
          <cell r="H38">
            <v>0.48204854740000003</v>
          </cell>
          <cell r="I38">
            <v>5.37</v>
          </cell>
          <cell r="J38">
            <v>38</v>
          </cell>
          <cell r="K38">
            <v>0.65353725299999998</v>
          </cell>
          <cell r="L38">
            <v>0.49</v>
          </cell>
          <cell r="M38">
            <v>34</v>
          </cell>
          <cell r="N38">
            <v>36</v>
          </cell>
          <cell r="O38" t="str">
            <v>Manchester Utd</v>
          </cell>
          <cell r="P38">
            <v>0.64680000000000004</v>
          </cell>
          <cell r="Q38">
            <v>0.54039999999999999</v>
          </cell>
          <cell r="R38">
            <v>1.3190999999999999</v>
          </cell>
          <cell r="S38">
            <v>1.5407</v>
          </cell>
          <cell r="T38">
            <v>0.62980000000000003</v>
          </cell>
          <cell r="U38">
            <v>0.54890000000000005</v>
          </cell>
          <cell r="V38">
            <v>0.62129999999999996</v>
          </cell>
          <cell r="W38">
            <v>0.56599999999999995</v>
          </cell>
          <cell r="X38">
            <v>0.68089999999999995</v>
          </cell>
          <cell r="Y38">
            <v>0.74470000000000003</v>
          </cell>
          <cell r="Z38">
            <v>0.58299999999999996</v>
          </cell>
          <cell r="AA38">
            <v>0.86380000000000001</v>
          </cell>
          <cell r="AB38">
            <v>1.5234000000000001</v>
          </cell>
          <cell r="AC38">
            <v>0.76600000000000001</v>
          </cell>
          <cell r="AD38">
            <v>0.94040000000000001</v>
          </cell>
          <cell r="AE38">
            <v>0.55320000000000003</v>
          </cell>
          <cell r="AF38">
            <v>0.42549999999999999</v>
          </cell>
          <cell r="AG38">
            <v>0.84260000000000002</v>
          </cell>
          <cell r="AH38">
            <v>13.4468</v>
          </cell>
          <cell r="AI38">
            <v>1.0510999999999999</v>
          </cell>
          <cell r="AJ38">
            <v>0.42549999999999999</v>
          </cell>
          <cell r="AK38">
            <v>0.42549999999999999</v>
          </cell>
          <cell r="AL38">
            <v>0.76170000000000004</v>
          </cell>
          <cell r="AM38">
            <v>0.74470000000000003</v>
          </cell>
          <cell r="AN38">
            <v>0.72770000000000001</v>
          </cell>
          <cell r="AO38">
            <v>45000</v>
          </cell>
          <cell r="AP38">
            <v>1.2449255749999999</v>
          </cell>
          <cell r="AQ38">
            <v>74</v>
          </cell>
        </row>
        <row r="39">
          <cell r="A39" t="str">
            <v>Adama Traore</v>
          </cell>
          <cell r="B39">
            <v>1.0000001923999999</v>
          </cell>
          <cell r="C39">
            <v>0.41</v>
          </cell>
          <cell r="D39">
            <v>25</v>
          </cell>
          <cell r="E39">
            <v>1.00000030723035</v>
          </cell>
          <cell r="F39">
            <v>0.67</v>
          </cell>
          <cell r="G39">
            <v>1</v>
          </cell>
          <cell r="H39">
            <v>1</v>
          </cell>
          <cell r="I39">
            <v>15.42</v>
          </cell>
          <cell r="J39">
            <v>1</v>
          </cell>
          <cell r="K39">
            <v>0.99999982999999903</v>
          </cell>
          <cell r="L39">
            <v>1.07</v>
          </cell>
          <cell r="M39">
            <v>1</v>
          </cell>
          <cell r="N39">
            <v>7</v>
          </cell>
          <cell r="O39" t="str">
            <v>Wolves</v>
          </cell>
          <cell r="P39">
            <v>0.57450000000000001</v>
          </cell>
          <cell r="Q39">
            <v>0.81279999999999997</v>
          </cell>
          <cell r="R39">
            <v>1.1957</v>
          </cell>
          <cell r="S39">
            <v>2.1276999999999999</v>
          </cell>
          <cell r="T39">
            <v>0.83399999999999996</v>
          </cell>
          <cell r="U39">
            <v>0.66810000000000003</v>
          </cell>
          <cell r="V39">
            <v>1.4426000000000001</v>
          </cell>
          <cell r="W39">
            <v>1.6383000000000001</v>
          </cell>
          <cell r="X39">
            <v>1.0085</v>
          </cell>
          <cell r="Y39">
            <v>2.1276999999999999</v>
          </cell>
          <cell r="Z39">
            <v>1.9702</v>
          </cell>
          <cell r="AA39">
            <v>1.6339999999999999</v>
          </cell>
          <cell r="AB39">
            <v>1.4511000000000001</v>
          </cell>
          <cell r="AC39">
            <v>1.4085000000000001</v>
          </cell>
          <cell r="AD39">
            <v>1.3447</v>
          </cell>
          <cell r="AE39">
            <v>1.0638000000000001</v>
          </cell>
          <cell r="AF39">
            <v>1.2766</v>
          </cell>
          <cell r="AG39">
            <v>1.7574000000000001</v>
          </cell>
          <cell r="AH39">
            <v>21.702100000000002</v>
          </cell>
          <cell r="AI39">
            <v>1.8894</v>
          </cell>
          <cell r="AJ39">
            <v>2.1276999999999999</v>
          </cell>
          <cell r="AK39">
            <v>0.71060000000000001</v>
          </cell>
          <cell r="AL39">
            <v>2.1276999999999999</v>
          </cell>
          <cell r="AM39">
            <v>2.1276999999999999</v>
          </cell>
          <cell r="AN39">
            <v>2.0722999999999998</v>
          </cell>
          <cell r="AO39">
            <v>43077</v>
          </cell>
          <cell r="AP39">
            <v>1.2319147500000001</v>
          </cell>
          <cell r="AQ39">
            <v>45</v>
          </cell>
        </row>
        <row r="40">
          <cell r="A40" t="str">
            <v>RaÃºl JimÃ©nez</v>
          </cell>
          <cell r="B40">
            <v>0.94748424575000001</v>
          </cell>
          <cell r="C40">
            <v>0.47</v>
          </cell>
          <cell r="D40">
            <v>18</v>
          </cell>
          <cell r="E40">
            <v>0.66567691704462695</v>
          </cell>
          <cell r="F40">
            <v>0.28999999999999998</v>
          </cell>
          <cell r="G40">
            <v>37</v>
          </cell>
          <cell r="H40">
            <v>0.6798216332</v>
          </cell>
          <cell r="I40">
            <v>7.61</v>
          </cell>
          <cell r="J40">
            <v>13</v>
          </cell>
          <cell r="K40">
            <v>0.47399388928999903</v>
          </cell>
          <cell r="L40">
            <v>0.45</v>
          </cell>
          <cell r="M40">
            <v>39</v>
          </cell>
          <cell r="N40">
            <v>26.75</v>
          </cell>
          <cell r="O40" t="str">
            <v>Wolves</v>
          </cell>
          <cell r="P40">
            <v>0.72340000000000004</v>
          </cell>
          <cell r="Q40">
            <v>0.69789999999999996</v>
          </cell>
          <cell r="R40">
            <v>1.4382999999999999</v>
          </cell>
          <cell r="S40">
            <v>0.95379999999999998</v>
          </cell>
          <cell r="T40">
            <v>0.69789999999999996</v>
          </cell>
          <cell r="U40">
            <v>0.42549999999999999</v>
          </cell>
          <cell r="V40">
            <v>0.54469999999999996</v>
          </cell>
          <cell r="W40">
            <v>0.51910000000000001</v>
          </cell>
          <cell r="X40">
            <v>0.61280000000000001</v>
          </cell>
          <cell r="Y40">
            <v>0.42549999999999999</v>
          </cell>
          <cell r="Z40">
            <v>0.66810000000000003</v>
          </cell>
          <cell r="AA40">
            <v>0.59150000000000003</v>
          </cell>
          <cell r="AB40">
            <v>1.0935999999999999</v>
          </cell>
          <cell r="AC40">
            <v>0.51060000000000005</v>
          </cell>
          <cell r="AD40">
            <v>0.66810000000000003</v>
          </cell>
          <cell r="AE40">
            <v>0.8085</v>
          </cell>
          <cell r="AF40">
            <v>1.2766</v>
          </cell>
          <cell r="AG40">
            <v>0.71909999999999996</v>
          </cell>
          <cell r="AH40">
            <v>20.085100000000001</v>
          </cell>
          <cell r="AI40">
            <v>0.97450000000000003</v>
          </cell>
          <cell r="AJ40">
            <v>0.66810000000000003</v>
          </cell>
          <cell r="AK40">
            <v>0.71060000000000001</v>
          </cell>
          <cell r="AL40">
            <v>0.62549999999999994</v>
          </cell>
          <cell r="AM40">
            <v>0.66379999999999995</v>
          </cell>
          <cell r="AN40">
            <v>0.59150000000000003</v>
          </cell>
          <cell r="AO40">
            <v>41154</v>
          </cell>
          <cell r="AP40">
            <v>1.2189039239999999</v>
          </cell>
          <cell r="AQ40">
            <v>45</v>
          </cell>
        </row>
        <row r="41">
          <cell r="A41" t="str">
            <v>Ashley Barnes</v>
          </cell>
          <cell r="B41">
            <v>0.67037116351999904</v>
          </cell>
          <cell r="C41">
            <v>0.39</v>
          </cell>
          <cell r="D41">
            <v>28</v>
          </cell>
          <cell r="E41">
            <v>0.56246169416664105</v>
          </cell>
          <cell r="F41">
            <v>0.32</v>
          </cell>
          <cell r="G41">
            <v>34</v>
          </cell>
          <cell r="H41">
            <v>0.44874304123999997</v>
          </cell>
          <cell r="I41">
            <v>5.14</v>
          </cell>
          <cell r="J41">
            <v>39</v>
          </cell>
          <cell r="K41">
            <v>0.65395325500000001</v>
          </cell>
          <cell r="L41">
            <v>0.6</v>
          </cell>
          <cell r="M41">
            <v>21</v>
          </cell>
          <cell r="N41">
            <v>30.5</v>
          </cell>
          <cell r="O41" t="str">
            <v>Burnley</v>
          </cell>
          <cell r="P41">
            <v>0.64680000000000004</v>
          </cell>
          <cell r="Q41">
            <v>0.77449999999999997</v>
          </cell>
          <cell r="R41">
            <v>0.94040000000000001</v>
          </cell>
          <cell r="S41">
            <v>0.75419999999999998</v>
          </cell>
          <cell r="T41">
            <v>0.56169999999999998</v>
          </cell>
          <cell r="U41">
            <v>0.42549999999999999</v>
          </cell>
          <cell r="V41">
            <v>0.52339999999999998</v>
          </cell>
          <cell r="W41">
            <v>0.63400000000000001</v>
          </cell>
          <cell r="X41">
            <v>0.56599999999999995</v>
          </cell>
          <cell r="Y41">
            <v>0.53190000000000004</v>
          </cell>
          <cell r="Z41">
            <v>0.86809999999999998</v>
          </cell>
          <cell r="AA41">
            <v>0.70209999999999995</v>
          </cell>
          <cell r="AB41">
            <v>0.62129999999999996</v>
          </cell>
          <cell r="AC41">
            <v>0.82550000000000001</v>
          </cell>
          <cell r="AD41">
            <v>0.82979999999999998</v>
          </cell>
          <cell r="AE41">
            <v>0.76600000000000001</v>
          </cell>
          <cell r="AF41">
            <v>0.42549999999999999</v>
          </cell>
          <cell r="AG41">
            <v>0.98299999999999998</v>
          </cell>
          <cell r="AH41">
            <v>15.2766</v>
          </cell>
          <cell r="AI41">
            <v>0.48509999999999998</v>
          </cell>
          <cell r="AJ41">
            <v>0.42549999999999999</v>
          </cell>
          <cell r="AK41">
            <v>0.42549999999999999</v>
          </cell>
          <cell r="AL41">
            <v>0.53190000000000004</v>
          </cell>
          <cell r="AM41">
            <v>0.58720000000000006</v>
          </cell>
          <cell r="AN41">
            <v>0.53620000000000001</v>
          </cell>
          <cell r="AO41">
            <v>40000</v>
          </cell>
          <cell r="AP41">
            <v>1.211096076</v>
          </cell>
          <cell r="AQ41">
            <v>39</v>
          </cell>
        </row>
        <row r="42">
          <cell r="A42" t="str">
            <v>Matej Vydra</v>
          </cell>
          <cell r="B42">
            <v>0.74584575906999995</v>
          </cell>
          <cell r="C42">
            <v>0.34</v>
          </cell>
          <cell r="D42">
            <v>35</v>
          </cell>
          <cell r="E42">
            <v>0.62003846452168498</v>
          </cell>
          <cell r="F42">
            <v>0.38</v>
          </cell>
          <cell r="G42">
            <v>29</v>
          </cell>
          <cell r="H42">
            <v>0.99999938429999902</v>
          </cell>
          <cell r="I42">
            <v>10.64</v>
          </cell>
          <cell r="J42">
            <v>3</v>
          </cell>
          <cell r="K42">
            <v>0.68149858860000001</v>
          </cell>
          <cell r="L42">
            <v>0.59</v>
          </cell>
          <cell r="M42">
            <v>23</v>
          </cell>
          <cell r="N42">
            <v>22.5</v>
          </cell>
          <cell r="O42" t="str">
            <v>Burnley</v>
          </cell>
          <cell r="P42">
            <v>0.64680000000000004</v>
          </cell>
          <cell r="Q42">
            <v>0.65959999999999996</v>
          </cell>
          <cell r="R42">
            <v>0.80430000000000001</v>
          </cell>
          <cell r="S42">
            <v>0.53120000000000001</v>
          </cell>
          <cell r="T42">
            <v>0.83399999999999996</v>
          </cell>
          <cell r="U42">
            <v>0.66810000000000003</v>
          </cell>
          <cell r="V42">
            <v>0.74039999999999995</v>
          </cell>
          <cell r="W42">
            <v>0.65959999999999996</v>
          </cell>
          <cell r="X42">
            <v>0.61280000000000001</v>
          </cell>
          <cell r="Y42">
            <v>0.63829999999999998</v>
          </cell>
          <cell r="Z42">
            <v>0.8851</v>
          </cell>
          <cell r="AA42">
            <v>0.70209999999999995</v>
          </cell>
          <cell r="AB42">
            <v>1.3233999999999999</v>
          </cell>
          <cell r="AC42">
            <v>1.1106</v>
          </cell>
          <cell r="AD42">
            <v>0.82979999999999998</v>
          </cell>
          <cell r="AE42">
            <v>0.68089999999999995</v>
          </cell>
          <cell r="AF42">
            <v>0.42549999999999999</v>
          </cell>
          <cell r="AG42">
            <v>0.75319999999999998</v>
          </cell>
          <cell r="AH42">
            <v>10.2979</v>
          </cell>
          <cell r="AI42">
            <v>1.5190999999999999</v>
          </cell>
          <cell r="AJ42">
            <v>1.3190999999999999</v>
          </cell>
          <cell r="AK42">
            <v>0.99150000000000005</v>
          </cell>
          <cell r="AL42">
            <v>0.57020000000000004</v>
          </cell>
          <cell r="AM42">
            <v>0.54469999999999996</v>
          </cell>
          <cell r="AN42">
            <v>0.70209999999999995</v>
          </cell>
          <cell r="AO42">
            <v>35000</v>
          </cell>
          <cell r="AP42">
            <v>1.1772665760000001</v>
          </cell>
          <cell r="AQ42">
            <v>39</v>
          </cell>
        </row>
        <row r="43">
          <cell r="A43" t="str">
            <v>Patrick Bamford</v>
          </cell>
          <cell r="B43">
            <v>1.00000094426</v>
          </cell>
          <cell r="C43">
            <v>0.56999999999999995</v>
          </cell>
          <cell r="D43">
            <v>5</v>
          </cell>
          <cell r="E43">
            <v>0.79242611125409801</v>
          </cell>
          <cell r="F43">
            <v>0.42</v>
          </cell>
          <cell r="G43">
            <v>48</v>
          </cell>
          <cell r="H43">
            <v>1.0000001468999999</v>
          </cell>
          <cell r="I43">
            <v>10.27</v>
          </cell>
          <cell r="J43">
            <v>5</v>
          </cell>
          <cell r="K43">
            <v>0.99999969929999999</v>
          </cell>
          <cell r="L43">
            <v>0.78</v>
          </cell>
          <cell r="M43">
            <v>14</v>
          </cell>
          <cell r="N43">
            <v>18</v>
          </cell>
          <cell r="O43" t="str">
            <v>Leeds United</v>
          </cell>
          <cell r="P43">
            <v>1.6851</v>
          </cell>
          <cell r="Q43">
            <v>2.0510999999999999</v>
          </cell>
          <cell r="R43">
            <v>1.1830000000000001</v>
          </cell>
          <cell r="S43">
            <v>0.42549999999999999</v>
          </cell>
          <cell r="T43">
            <v>1.583</v>
          </cell>
          <cell r="U43">
            <v>1.2766</v>
          </cell>
          <cell r="V43">
            <v>1.1872</v>
          </cell>
          <cell r="W43">
            <v>1.0085</v>
          </cell>
          <cell r="X43">
            <v>0.70640000000000003</v>
          </cell>
          <cell r="Y43">
            <v>0.63829999999999998</v>
          </cell>
          <cell r="Z43">
            <v>1.2128000000000001</v>
          </cell>
          <cell r="AA43">
            <v>1.3573999999999999</v>
          </cell>
          <cell r="AB43">
            <v>1.3872</v>
          </cell>
          <cell r="AC43">
            <v>2.0979000000000001</v>
          </cell>
          <cell r="AD43">
            <v>1.0723</v>
          </cell>
          <cell r="AE43">
            <v>1.8723000000000001</v>
          </cell>
          <cell r="AF43">
            <v>0.42549999999999999</v>
          </cell>
          <cell r="AG43">
            <v>1.1447000000000001</v>
          </cell>
          <cell r="AH43">
            <v>17.0213</v>
          </cell>
          <cell r="AI43">
            <v>0.83399999999999996</v>
          </cell>
          <cell r="AJ43">
            <v>0.82979999999999998</v>
          </cell>
          <cell r="AK43">
            <v>0.99150000000000005</v>
          </cell>
          <cell r="AL43">
            <v>0.67659999999999998</v>
          </cell>
          <cell r="AM43">
            <v>0.74470000000000003</v>
          </cell>
          <cell r="AN43">
            <v>0.94889999999999997</v>
          </cell>
          <cell r="AO43">
            <v>35000</v>
          </cell>
          <cell r="AP43">
            <v>1.1772665760000001</v>
          </cell>
          <cell r="AQ43">
            <v>59</v>
          </cell>
        </row>
        <row r="44">
          <cell r="A44" t="str">
            <v>Anwar El Ghazi</v>
          </cell>
          <cell r="B44">
            <v>1.0000002971099999</v>
          </cell>
          <cell r="C44">
            <v>0.55000000000000004</v>
          </cell>
          <cell r="D44">
            <v>8</v>
          </cell>
          <cell r="E44">
            <v>0.85023381338051995</v>
          </cell>
          <cell r="F44">
            <v>0.4</v>
          </cell>
          <cell r="G44">
            <v>10</v>
          </cell>
          <cell r="H44">
            <v>0.5852437144</v>
          </cell>
          <cell r="I44">
            <v>6.9</v>
          </cell>
          <cell r="J44">
            <v>23</v>
          </cell>
          <cell r="K44">
            <v>0.66625025930000004</v>
          </cell>
          <cell r="L44">
            <v>0.6</v>
          </cell>
          <cell r="M44">
            <v>21</v>
          </cell>
          <cell r="N44">
            <v>15.5</v>
          </cell>
          <cell r="O44" t="str">
            <v>Aston Villa</v>
          </cell>
          <cell r="P44">
            <v>1.1659999999999999</v>
          </cell>
          <cell r="Q44">
            <v>1.3149</v>
          </cell>
          <cell r="R44">
            <v>1.4809000000000001</v>
          </cell>
          <cell r="S44">
            <v>0.6603</v>
          </cell>
          <cell r="T44">
            <v>0.49359999999999998</v>
          </cell>
          <cell r="U44">
            <v>0.42549999999999999</v>
          </cell>
          <cell r="V44">
            <v>0.83830000000000005</v>
          </cell>
          <cell r="W44">
            <v>0.89359999999999995</v>
          </cell>
          <cell r="X44">
            <v>0.82130000000000003</v>
          </cell>
          <cell r="Y44">
            <v>1.4894000000000001</v>
          </cell>
          <cell r="Z44">
            <v>1.1404000000000001</v>
          </cell>
          <cell r="AA44">
            <v>0.91910000000000003</v>
          </cell>
          <cell r="AB44">
            <v>1.2255</v>
          </cell>
          <cell r="AC44">
            <v>0.82550000000000001</v>
          </cell>
          <cell r="AD44">
            <v>0.85960000000000003</v>
          </cell>
          <cell r="AE44">
            <v>0.89359999999999995</v>
          </cell>
          <cell r="AF44">
            <v>0.42549999999999999</v>
          </cell>
          <cell r="AG44">
            <v>1.0383</v>
          </cell>
          <cell r="AH44">
            <v>15.9574</v>
          </cell>
          <cell r="AI44">
            <v>1.2894000000000001</v>
          </cell>
          <cell r="AJ44">
            <v>0.74890000000000001</v>
          </cell>
          <cell r="AK44">
            <v>0.42549999999999999</v>
          </cell>
          <cell r="AL44">
            <v>0.95320000000000005</v>
          </cell>
          <cell r="AM44">
            <v>1.0468</v>
          </cell>
          <cell r="AN44">
            <v>0.86380000000000001</v>
          </cell>
          <cell r="AO44">
            <v>30962</v>
          </cell>
          <cell r="AP44">
            <v>1.1499458730000001</v>
          </cell>
          <cell r="AQ44">
            <v>55</v>
          </cell>
        </row>
        <row r="45">
          <cell r="A45" t="str">
            <v>Che Adams</v>
          </cell>
          <cell r="B45">
            <v>1.0000006859099999</v>
          </cell>
          <cell r="C45">
            <v>0.59</v>
          </cell>
          <cell r="D45">
            <v>3</v>
          </cell>
          <cell r="E45">
            <v>1.0000001340926801</v>
          </cell>
          <cell r="F45">
            <v>0.66</v>
          </cell>
          <cell r="G45">
            <v>2</v>
          </cell>
          <cell r="H45">
            <v>0.56316876939999905</v>
          </cell>
          <cell r="I45">
            <v>6.75</v>
          </cell>
          <cell r="J45">
            <v>25</v>
          </cell>
          <cell r="K45">
            <v>1.0000008502</v>
          </cell>
          <cell r="L45">
            <v>0.98</v>
          </cell>
          <cell r="M45">
            <v>3</v>
          </cell>
          <cell r="N45">
            <v>8.25</v>
          </cell>
          <cell r="O45" t="str">
            <v>Southampton</v>
          </cell>
          <cell r="P45">
            <v>1.0935999999999999</v>
          </cell>
          <cell r="Q45">
            <v>1.5105999999999999</v>
          </cell>
          <cell r="R45">
            <v>1.2638</v>
          </cell>
          <cell r="S45">
            <v>0.43730000000000002</v>
          </cell>
          <cell r="T45">
            <v>0.97019999999999995</v>
          </cell>
          <cell r="U45">
            <v>1.034</v>
          </cell>
          <cell r="V45">
            <v>1.5190999999999999</v>
          </cell>
          <cell r="W45">
            <v>1.1234</v>
          </cell>
          <cell r="X45">
            <v>0.98719999999999997</v>
          </cell>
          <cell r="Y45">
            <v>0.63829999999999998</v>
          </cell>
          <cell r="Z45">
            <v>1.2979000000000001</v>
          </cell>
          <cell r="AA45">
            <v>1.3021</v>
          </cell>
          <cell r="AB45">
            <v>1.0809</v>
          </cell>
          <cell r="AC45">
            <v>1.7362</v>
          </cell>
          <cell r="AD45">
            <v>1.2894000000000001</v>
          </cell>
          <cell r="AE45">
            <v>1.0638000000000001</v>
          </cell>
          <cell r="AF45">
            <v>1.2766</v>
          </cell>
          <cell r="AG45">
            <v>1.3745000000000001</v>
          </cell>
          <cell r="AH45">
            <v>10.638299999999999</v>
          </cell>
          <cell r="AI45">
            <v>1.2808999999999999</v>
          </cell>
          <cell r="AJ45">
            <v>0.50639999999999996</v>
          </cell>
          <cell r="AK45">
            <v>0.42549999999999999</v>
          </cell>
          <cell r="AL45">
            <v>0.75739999999999996</v>
          </cell>
          <cell r="AM45">
            <v>0.94469999999999998</v>
          </cell>
          <cell r="AN45">
            <v>0.70209999999999995</v>
          </cell>
          <cell r="AO45">
            <v>30000</v>
          </cell>
          <cell r="AP45">
            <v>1.143437077</v>
          </cell>
          <cell r="AQ45">
            <v>43</v>
          </cell>
        </row>
        <row r="46">
          <cell r="A46" t="str">
            <v>Rhian Brewster</v>
          </cell>
          <cell r="B46">
            <v>0.92841324532000002</v>
          </cell>
          <cell r="C46">
            <v>0.46</v>
          </cell>
          <cell r="D46">
            <v>19</v>
          </cell>
          <cell r="E46">
            <v>0.91070468559878004</v>
          </cell>
          <cell r="F46">
            <v>0.47</v>
          </cell>
          <cell r="G46">
            <v>16</v>
          </cell>
          <cell r="H46">
            <v>0.72466216243619996</v>
          </cell>
          <cell r="I46">
            <v>5.93</v>
          </cell>
          <cell r="J46">
            <v>35</v>
          </cell>
          <cell r="K46">
            <v>0.99035239249999996</v>
          </cell>
          <cell r="L46">
            <v>0.86</v>
          </cell>
          <cell r="M46">
            <v>9</v>
          </cell>
          <cell r="N46">
            <v>19.75</v>
          </cell>
          <cell r="O46" t="str">
            <v>Sheffield Utd</v>
          </cell>
          <cell r="P46">
            <v>0.42549999999999999</v>
          </cell>
          <cell r="Q46">
            <v>0.57869999999999999</v>
          </cell>
          <cell r="R46">
            <v>0.99150000000000005</v>
          </cell>
          <cell r="S46">
            <v>0.95379999999999998</v>
          </cell>
          <cell r="T46">
            <v>0.42549999999999999</v>
          </cell>
          <cell r="U46">
            <v>0.42549999999999999</v>
          </cell>
          <cell r="V46">
            <v>0.71909999999999996</v>
          </cell>
          <cell r="W46">
            <v>0.51910000000000001</v>
          </cell>
          <cell r="X46">
            <v>0.49359999999999998</v>
          </cell>
          <cell r="Y46">
            <v>0.63829999999999998</v>
          </cell>
          <cell r="Z46">
            <v>0.66810000000000003</v>
          </cell>
          <cell r="AA46">
            <v>0.8085</v>
          </cell>
          <cell r="AB46">
            <v>1.0935999999999999</v>
          </cell>
          <cell r="AC46">
            <v>0.9234</v>
          </cell>
          <cell r="AD46">
            <v>0.8851</v>
          </cell>
          <cell r="AE46">
            <v>0.51060000000000005</v>
          </cell>
          <cell r="AF46">
            <v>0.42549999999999999</v>
          </cell>
          <cell r="AG46">
            <v>0.85960000000000003</v>
          </cell>
          <cell r="AH46">
            <v>8.9786999999999999</v>
          </cell>
          <cell r="AI46">
            <v>1.1489</v>
          </cell>
          <cell r="AJ46">
            <v>0.42549999999999999</v>
          </cell>
          <cell r="AK46">
            <v>0.42549999999999999</v>
          </cell>
          <cell r="AL46">
            <v>0.52339999999999998</v>
          </cell>
          <cell r="AM46">
            <v>0.56599999999999995</v>
          </cell>
          <cell r="AN46">
            <v>0.50639999999999996</v>
          </cell>
          <cell r="AO46">
            <v>27500</v>
          </cell>
          <cell r="AP46">
            <v>1.126522327</v>
          </cell>
          <cell r="AQ46">
            <v>23</v>
          </cell>
        </row>
        <row r="47">
          <cell r="A47" t="str">
            <v>Mbaye Diagne</v>
          </cell>
          <cell r="B47">
            <v>0.99999973658999997</v>
          </cell>
          <cell r="C47">
            <v>0.48</v>
          </cell>
          <cell r="D47">
            <v>17</v>
          </cell>
          <cell r="E47">
            <v>0.83171567681300496</v>
          </cell>
          <cell r="F47">
            <v>0.47</v>
          </cell>
          <cell r="G47">
            <v>21</v>
          </cell>
          <cell r="H47">
            <v>0.66308476531397997</v>
          </cell>
          <cell r="I47">
            <v>6.35</v>
          </cell>
          <cell r="J47">
            <v>30</v>
          </cell>
          <cell r="K47">
            <v>0.73581829111999997</v>
          </cell>
          <cell r="L47">
            <v>0.56999999999999995</v>
          </cell>
          <cell r="M47">
            <v>24</v>
          </cell>
          <cell r="N47">
            <v>23</v>
          </cell>
          <cell r="O47" t="str">
            <v>West Brom</v>
          </cell>
          <cell r="P47">
            <v>0.64680000000000004</v>
          </cell>
          <cell r="Q47">
            <v>0.65959999999999996</v>
          </cell>
          <cell r="R47">
            <v>0.95320000000000005</v>
          </cell>
          <cell r="S47">
            <v>0.47249999999999998</v>
          </cell>
          <cell r="T47">
            <v>0.90210000000000001</v>
          </cell>
          <cell r="U47">
            <v>0.66810000000000003</v>
          </cell>
          <cell r="V47">
            <v>0.71909999999999996</v>
          </cell>
          <cell r="W47">
            <v>0.61280000000000001</v>
          </cell>
          <cell r="X47">
            <v>0.51910000000000001</v>
          </cell>
          <cell r="Y47">
            <v>0.63829999999999998</v>
          </cell>
          <cell r="Z47">
            <v>0.75319999999999998</v>
          </cell>
          <cell r="AA47">
            <v>0.59150000000000003</v>
          </cell>
          <cell r="AB47">
            <v>0.9234</v>
          </cell>
          <cell r="AC47">
            <v>0.71060000000000001</v>
          </cell>
          <cell r="AD47">
            <v>0.53190000000000004</v>
          </cell>
          <cell r="AE47">
            <v>1.1064000000000001</v>
          </cell>
          <cell r="AF47">
            <v>0.42549999999999999</v>
          </cell>
          <cell r="AG47">
            <v>0.74470000000000003</v>
          </cell>
          <cell r="AH47">
            <v>13.7872</v>
          </cell>
          <cell r="AI47">
            <v>2.1105999999999998</v>
          </cell>
          <cell r="AJ47">
            <v>0.50639999999999996</v>
          </cell>
          <cell r="AK47">
            <v>0.42549999999999999</v>
          </cell>
          <cell r="AL47">
            <v>0.4723</v>
          </cell>
          <cell r="AM47">
            <v>0.46379999999999999</v>
          </cell>
          <cell r="AN47">
            <v>0.50639999999999996</v>
          </cell>
          <cell r="AO47">
            <v>22692</v>
          </cell>
          <cell r="AP47">
            <v>1.093991881</v>
          </cell>
          <cell r="AQ47">
            <v>26</v>
          </cell>
        </row>
        <row r="48">
          <cell r="A48" t="str">
            <v>Dominic Calvert-Lewin</v>
          </cell>
          <cell r="B48">
            <v>0.99999981501999902</v>
          </cell>
          <cell r="C48">
            <v>0.62</v>
          </cell>
          <cell r="D48">
            <v>1</v>
          </cell>
          <cell r="E48">
            <v>0.65645757152664597</v>
          </cell>
          <cell r="F48">
            <v>0.33</v>
          </cell>
          <cell r="G48">
            <v>11</v>
          </cell>
          <cell r="H48">
            <v>0.61002489530000004</v>
          </cell>
          <cell r="I48">
            <v>6.88</v>
          </cell>
          <cell r="J48">
            <v>24</v>
          </cell>
          <cell r="K48">
            <v>1.0000007747599999</v>
          </cell>
          <cell r="L48">
            <v>0.77</v>
          </cell>
          <cell r="M48">
            <v>15</v>
          </cell>
          <cell r="N48">
            <v>12.75</v>
          </cell>
          <cell r="O48" t="str">
            <v>Everton</v>
          </cell>
          <cell r="P48">
            <v>1.6085</v>
          </cell>
          <cell r="Q48">
            <v>2.0893999999999999</v>
          </cell>
          <cell r="R48">
            <v>1.3021</v>
          </cell>
          <cell r="S48">
            <v>0.43730000000000002</v>
          </cell>
          <cell r="T48">
            <v>1.0383</v>
          </cell>
          <cell r="U48">
            <v>0.42549999999999999</v>
          </cell>
          <cell r="V48">
            <v>0.77869999999999995</v>
          </cell>
          <cell r="W48">
            <v>0.72770000000000001</v>
          </cell>
          <cell r="X48">
            <v>0.65959999999999996</v>
          </cell>
          <cell r="Y48">
            <v>0.53190000000000004</v>
          </cell>
          <cell r="Z48">
            <v>1.0681</v>
          </cell>
          <cell r="AA48">
            <v>1.0298</v>
          </cell>
          <cell r="AB48">
            <v>1.417</v>
          </cell>
          <cell r="AC48">
            <v>1.3021</v>
          </cell>
          <cell r="AD48">
            <v>1.2638</v>
          </cell>
          <cell r="AE48">
            <v>1.7020999999999999</v>
          </cell>
          <cell r="AF48">
            <v>0.42549999999999999</v>
          </cell>
          <cell r="AG48">
            <v>1.3404</v>
          </cell>
          <cell r="AH48">
            <v>20.9787</v>
          </cell>
          <cell r="AI48">
            <v>0.82979999999999998</v>
          </cell>
          <cell r="AJ48">
            <v>0.58720000000000006</v>
          </cell>
          <cell r="AK48">
            <v>0.42549999999999999</v>
          </cell>
          <cell r="AL48">
            <v>0.75319999999999998</v>
          </cell>
          <cell r="AM48">
            <v>0.8468</v>
          </cell>
          <cell r="AN48">
            <v>0.94889999999999997</v>
          </cell>
          <cell r="AO48">
            <v>20000</v>
          </cell>
          <cell r="AP48">
            <v>1.0757780779999999</v>
          </cell>
          <cell r="AQ48">
            <v>59</v>
          </cell>
        </row>
        <row r="49">
          <cell r="A49" t="str">
            <v>Oliver McBurnie</v>
          </cell>
          <cell r="B49">
            <v>1.0000001088099999</v>
          </cell>
          <cell r="C49">
            <v>0.51</v>
          </cell>
          <cell r="D49">
            <v>11</v>
          </cell>
          <cell r="E49">
            <v>1.00000028161555</v>
          </cell>
          <cell r="F49">
            <v>0.57999999999999996</v>
          </cell>
          <cell r="G49">
            <v>50</v>
          </cell>
          <cell r="H49">
            <v>0.73281891489999995</v>
          </cell>
          <cell r="I49">
            <v>6.21</v>
          </cell>
          <cell r="J49">
            <v>31</v>
          </cell>
          <cell r="K49">
            <v>1.0000031999999901</v>
          </cell>
          <cell r="L49">
            <v>0.9</v>
          </cell>
          <cell r="M49">
            <v>8</v>
          </cell>
          <cell r="N49">
            <v>25</v>
          </cell>
          <cell r="O49" t="str">
            <v>Sheffield Utd</v>
          </cell>
          <cell r="P49">
            <v>0.49790000000000001</v>
          </cell>
          <cell r="Q49">
            <v>0.77449999999999997</v>
          </cell>
          <cell r="R49">
            <v>0.94040000000000001</v>
          </cell>
          <cell r="S49">
            <v>0.51939999999999997</v>
          </cell>
          <cell r="T49">
            <v>0.62980000000000003</v>
          </cell>
          <cell r="U49">
            <v>0.42549999999999999</v>
          </cell>
          <cell r="V49">
            <v>0.6</v>
          </cell>
          <cell r="W49">
            <v>0.65959999999999996</v>
          </cell>
          <cell r="X49">
            <v>0.77449999999999997</v>
          </cell>
          <cell r="Y49">
            <v>0.42549999999999999</v>
          </cell>
          <cell r="Z49">
            <v>0.7702</v>
          </cell>
          <cell r="AA49">
            <v>0.75319999999999998</v>
          </cell>
          <cell r="AB49">
            <v>1.0127999999999999</v>
          </cell>
          <cell r="AC49">
            <v>0.93189999999999995</v>
          </cell>
          <cell r="AD49">
            <v>0.96599999999999997</v>
          </cell>
          <cell r="AE49">
            <v>1.4468000000000001</v>
          </cell>
          <cell r="AF49">
            <v>0.42549999999999999</v>
          </cell>
          <cell r="AG49">
            <v>0.89359999999999995</v>
          </cell>
          <cell r="AH49">
            <v>23.0213</v>
          </cell>
          <cell r="AI49">
            <v>0.8085</v>
          </cell>
          <cell r="AJ49">
            <v>0.42549999999999999</v>
          </cell>
          <cell r="AK49">
            <v>0.42549999999999999</v>
          </cell>
          <cell r="AL49">
            <v>0.55320000000000003</v>
          </cell>
          <cell r="AM49">
            <v>0.56599999999999995</v>
          </cell>
          <cell r="AN49">
            <v>0.50639999999999996</v>
          </cell>
          <cell r="AO49">
            <v>20000</v>
          </cell>
          <cell r="AP49">
            <v>1.0757780779999999</v>
          </cell>
          <cell r="AQ49">
            <v>23</v>
          </cell>
        </row>
        <row r="50">
          <cell r="A50" t="str">
            <v>Billy Sharp</v>
          </cell>
          <cell r="B50">
            <v>0.99999931466000003</v>
          </cell>
          <cell r="C50">
            <v>0.56999999999999995</v>
          </cell>
          <cell r="D50">
            <v>5</v>
          </cell>
          <cell r="E50">
            <v>0.71724279009387704</v>
          </cell>
          <cell r="F50">
            <v>0.4</v>
          </cell>
          <cell r="G50">
            <v>39</v>
          </cell>
          <cell r="H50">
            <v>0.72607682946836805</v>
          </cell>
          <cell r="I50">
            <v>6.41</v>
          </cell>
          <cell r="J50">
            <v>29</v>
          </cell>
          <cell r="K50">
            <v>0.70373133600000004</v>
          </cell>
          <cell r="L50">
            <v>0.56999999999999995</v>
          </cell>
          <cell r="M50">
            <v>24</v>
          </cell>
          <cell r="N50">
            <v>24.25</v>
          </cell>
          <cell r="O50" t="str">
            <v>Sheffield Utd</v>
          </cell>
          <cell r="P50">
            <v>0.64680000000000004</v>
          </cell>
          <cell r="Q50">
            <v>0.42549999999999999</v>
          </cell>
          <cell r="R50">
            <v>1.2638</v>
          </cell>
          <cell r="S50">
            <v>1.5407</v>
          </cell>
          <cell r="T50">
            <v>0.42549999999999999</v>
          </cell>
          <cell r="U50">
            <v>0.42549999999999999</v>
          </cell>
          <cell r="V50">
            <v>0.50209999999999999</v>
          </cell>
          <cell r="W50">
            <v>0.42549999999999999</v>
          </cell>
          <cell r="X50">
            <v>0.4723</v>
          </cell>
          <cell r="Y50">
            <v>0.42549999999999999</v>
          </cell>
          <cell r="Z50">
            <v>0.42549999999999999</v>
          </cell>
          <cell r="AA50">
            <v>0.64680000000000004</v>
          </cell>
          <cell r="AB50">
            <v>1.4382999999999999</v>
          </cell>
          <cell r="AC50">
            <v>0.63829999999999998</v>
          </cell>
          <cell r="AD50">
            <v>0.42549999999999999</v>
          </cell>
          <cell r="AE50">
            <v>0.42549999999999999</v>
          </cell>
          <cell r="AF50">
            <v>0.42549999999999999</v>
          </cell>
          <cell r="AG50">
            <v>0.54890000000000005</v>
          </cell>
          <cell r="AH50">
            <v>11.2766</v>
          </cell>
          <cell r="AI50">
            <v>1.7277</v>
          </cell>
          <cell r="AJ50">
            <v>0.42549999999999999</v>
          </cell>
          <cell r="AK50">
            <v>0.42549999999999999</v>
          </cell>
          <cell r="AL50">
            <v>0.46379999999999999</v>
          </cell>
          <cell r="AM50">
            <v>0.48509999999999998</v>
          </cell>
          <cell r="AN50">
            <v>0.53620000000000001</v>
          </cell>
          <cell r="AO50">
            <v>12000</v>
          </cell>
          <cell r="AP50">
            <v>1.0216508799999999</v>
          </cell>
          <cell r="AQ50">
            <v>23</v>
          </cell>
        </row>
        <row r="51">
          <cell r="A51" t="str">
            <v>Aaron Connolly</v>
          </cell>
          <cell r="B51">
            <v>0.80544379100999997</v>
          </cell>
          <cell r="C51">
            <v>0.41</v>
          </cell>
          <cell r="D51">
            <v>25</v>
          </cell>
          <cell r="E51">
            <v>0.400583770040075</v>
          </cell>
          <cell r="F51">
            <v>0.25</v>
          </cell>
          <cell r="G51">
            <v>39</v>
          </cell>
          <cell r="H51">
            <v>0.54301154301999999</v>
          </cell>
          <cell r="I51">
            <v>6.59</v>
          </cell>
          <cell r="J51">
            <v>27</v>
          </cell>
          <cell r="K51">
            <v>0.509809972</v>
          </cell>
          <cell r="L51">
            <v>0.48</v>
          </cell>
          <cell r="M51">
            <v>35</v>
          </cell>
          <cell r="N51">
            <v>31.5</v>
          </cell>
          <cell r="O51" t="str">
            <v>Brighton</v>
          </cell>
          <cell r="P51">
            <v>0.57450000000000001</v>
          </cell>
          <cell r="Q51">
            <v>0.61699999999999999</v>
          </cell>
          <cell r="R51">
            <v>1.0213000000000001</v>
          </cell>
          <cell r="S51">
            <v>0.60160000000000002</v>
          </cell>
          <cell r="T51">
            <v>0.49359999999999998</v>
          </cell>
          <cell r="U51">
            <v>0.54890000000000005</v>
          </cell>
          <cell r="V51">
            <v>0.42549999999999999</v>
          </cell>
          <cell r="W51">
            <v>0.44679999999999997</v>
          </cell>
          <cell r="X51">
            <v>0.42549999999999999</v>
          </cell>
          <cell r="Y51">
            <v>0.42549999999999999</v>
          </cell>
          <cell r="Z51">
            <v>0.52769999999999995</v>
          </cell>
          <cell r="AA51">
            <v>0.64680000000000004</v>
          </cell>
          <cell r="AB51">
            <v>1.4382999999999999</v>
          </cell>
          <cell r="AC51">
            <v>0.70209999999999995</v>
          </cell>
          <cell r="AD51">
            <v>0.53190000000000004</v>
          </cell>
          <cell r="AE51">
            <v>0.42549999999999999</v>
          </cell>
          <cell r="AF51">
            <v>0.42549999999999999</v>
          </cell>
          <cell r="AG51">
            <v>0.56599999999999995</v>
          </cell>
          <cell r="AH51">
            <v>11.404299999999999</v>
          </cell>
          <cell r="AI51">
            <v>2.0680999999999998</v>
          </cell>
          <cell r="AJ51">
            <v>0.66810000000000003</v>
          </cell>
          <cell r="AK51">
            <v>0.42549999999999999</v>
          </cell>
          <cell r="AL51">
            <v>0.51910000000000001</v>
          </cell>
          <cell r="AM51">
            <v>0.56599999999999995</v>
          </cell>
          <cell r="AN51">
            <v>0.53620000000000001</v>
          </cell>
          <cell r="AO51">
            <v>10000</v>
          </cell>
          <cell r="AP51">
            <v>1.0081190799999999</v>
          </cell>
          <cell r="AQ51">
            <v>41</v>
          </cell>
        </row>
        <row r="52">
          <cell r="A52" t="str">
            <v>Oliver Burke</v>
          </cell>
          <cell r="B52">
            <v>0.94043511241</v>
          </cell>
          <cell r="C52">
            <v>0.51</v>
          </cell>
          <cell r="D52">
            <v>11</v>
          </cell>
          <cell r="E52">
            <v>0.99230447894184404</v>
          </cell>
          <cell r="F52">
            <v>0.56000000000000005</v>
          </cell>
          <cell r="G52">
            <v>21</v>
          </cell>
          <cell r="H52">
            <v>0.97748355099999995</v>
          </cell>
          <cell r="I52">
            <v>7.31</v>
          </cell>
          <cell r="J52">
            <v>17</v>
          </cell>
          <cell r="K52">
            <v>1.0000000394999999</v>
          </cell>
          <cell r="L52">
            <v>0.97</v>
          </cell>
          <cell r="M52">
            <v>4</v>
          </cell>
          <cell r="N52">
            <v>13.25</v>
          </cell>
          <cell r="O52" t="str">
            <v>Sheffield Utd</v>
          </cell>
          <cell r="P52">
            <v>0.49790000000000001</v>
          </cell>
          <cell r="Q52">
            <v>0.54039999999999999</v>
          </cell>
          <cell r="R52">
            <v>1.034</v>
          </cell>
          <cell r="S52">
            <v>0.75419999999999998</v>
          </cell>
          <cell r="T52">
            <v>0.49359999999999998</v>
          </cell>
          <cell r="U52">
            <v>0.54890000000000005</v>
          </cell>
          <cell r="V52">
            <v>0.74039999999999995</v>
          </cell>
          <cell r="W52">
            <v>0.63400000000000001</v>
          </cell>
          <cell r="X52">
            <v>0.58720000000000006</v>
          </cell>
          <cell r="Y52">
            <v>0.53190000000000004</v>
          </cell>
          <cell r="Z52">
            <v>0.75319999999999998</v>
          </cell>
          <cell r="AA52">
            <v>0.91910000000000003</v>
          </cell>
          <cell r="AB52">
            <v>1.0552999999999999</v>
          </cell>
          <cell r="AC52">
            <v>1.0809</v>
          </cell>
          <cell r="AD52">
            <v>0.91059999999999997</v>
          </cell>
          <cell r="AE52">
            <v>0.55320000000000003</v>
          </cell>
          <cell r="AF52">
            <v>0.42549999999999999</v>
          </cell>
          <cell r="AG52">
            <v>0.8</v>
          </cell>
          <cell r="AH52">
            <v>15.106400000000001</v>
          </cell>
          <cell r="AI52">
            <v>1.7020999999999999</v>
          </cell>
          <cell r="AJ52">
            <v>0.91059999999999997</v>
          </cell>
          <cell r="AK52">
            <v>0.42549999999999999</v>
          </cell>
          <cell r="AL52">
            <v>0.61280000000000001</v>
          </cell>
          <cell r="AM52">
            <v>0.52769999999999995</v>
          </cell>
          <cell r="AN52">
            <v>0.97450000000000003</v>
          </cell>
          <cell r="AO52">
            <v>8800</v>
          </cell>
          <cell r="AP52">
            <v>1</v>
          </cell>
          <cell r="AQ52">
            <v>23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sponses 1"/>
      <sheetName val="Raw_Data"/>
      <sheetName val="Sheet3"/>
      <sheetName val="Data Analysis (Old)"/>
    </sheetNames>
    <sheetDataSet>
      <sheetData sheetId="0" refreshError="1"/>
      <sheetData sheetId="1">
        <row r="1">
          <cell r="B1" t="str">
            <v>Goals</v>
          </cell>
          <cell r="C1" t="str">
            <v>Shots on Target</v>
          </cell>
          <cell r="D1" t="str">
            <v>Shots on Target (%)</v>
          </cell>
          <cell r="E1" t="str">
            <v>Goals - Xg</v>
          </cell>
          <cell r="F1" t="str">
            <v>Goal Creating Actions (GCA)</v>
          </cell>
          <cell r="G1" t="str">
            <v>Big Chances Missed</v>
          </cell>
          <cell r="H1" t="str">
            <v>Assists or Expected Assists (Xa)</v>
          </cell>
          <cell r="I1" t="str">
            <v>Key Passes</v>
          </cell>
          <cell r="J1" t="str">
            <v>Passes into Penalty Area (PPA)</v>
          </cell>
          <cell r="K1" t="str">
            <v>Shot Creating Actions (SCA)</v>
          </cell>
          <cell r="L1" t="str">
            <v>Progressive Passes</v>
          </cell>
          <cell r="N1" t="str">
            <v>Dribbles Successful (%)</v>
          </cell>
          <cell r="O1" t="str">
            <v>PrgDist Carried</v>
          </cell>
          <cell r="P1" t="str">
            <v>Carries into Final Third</v>
          </cell>
          <cell r="Q1" t="str">
            <v>Carries into Penalty Box</v>
          </cell>
          <cell r="R1" t="str">
            <v xml:space="preserve">Goal Creating Actions from Dribbling </v>
          </cell>
          <cell r="S1" t="str">
            <v xml:space="preserve">Shot Creating Actions from Dribbling </v>
          </cell>
        </row>
        <row r="2">
          <cell r="B2">
            <v>5</v>
          </cell>
          <cell r="C2">
            <v>3</v>
          </cell>
          <cell r="D2">
            <v>3</v>
          </cell>
          <cell r="E2">
            <v>4</v>
          </cell>
          <cell r="F2">
            <v>5</v>
          </cell>
          <cell r="G2">
            <v>4</v>
          </cell>
          <cell r="H2">
            <v>5</v>
          </cell>
          <cell r="I2">
            <v>5</v>
          </cell>
          <cell r="J2">
            <v>3</v>
          </cell>
          <cell r="K2">
            <v>4</v>
          </cell>
          <cell r="N2">
            <v>3</v>
          </cell>
          <cell r="O2">
            <v>3</v>
          </cell>
          <cell r="P2">
            <v>4</v>
          </cell>
          <cell r="Q2">
            <v>4</v>
          </cell>
          <cell r="R2">
            <v>5</v>
          </cell>
          <cell r="S2">
            <v>5</v>
          </cell>
        </row>
        <row r="3">
          <cell r="B3">
            <v>7</v>
          </cell>
          <cell r="C3">
            <v>6</v>
          </cell>
          <cell r="D3">
            <v>5</v>
          </cell>
          <cell r="E3">
            <v>6</v>
          </cell>
          <cell r="F3">
            <v>7</v>
          </cell>
          <cell r="G3">
            <v>5</v>
          </cell>
          <cell r="H3">
            <v>7</v>
          </cell>
          <cell r="I3">
            <v>6</v>
          </cell>
          <cell r="J3">
            <v>5</v>
          </cell>
          <cell r="K3">
            <v>6</v>
          </cell>
          <cell r="N3">
            <v>7</v>
          </cell>
          <cell r="O3">
            <v>6</v>
          </cell>
          <cell r="P3">
            <v>5</v>
          </cell>
          <cell r="Q3">
            <v>6</v>
          </cell>
          <cell r="R3">
            <v>7</v>
          </cell>
          <cell r="S3">
            <v>6</v>
          </cell>
        </row>
        <row r="4">
          <cell r="B4">
            <v>6</v>
          </cell>
          <cell r="C4">
            <v>5</v>
          </cell>
          <cell r="D4">
            <v>6</v>
          </cell>
          <cell r="E4">
            <v>3</v>
          </cell>
          <cell r="F4">
            <v>6</v>
          </cell>
          <cell r="G4">
            <v>7</v>
          </cell>
          <cell r="H4">
            <v>4</v>
          </cell>
          <cell r="I4">
            <v>7</v>
          </cell>
          <cell r="J4">
            <v>5</v>
          </cell>
          <cell r="K4">
            <v>6</v>
          </cell>
          <cell r="L4">
            <v>5</v>
          </cell>
          <cell r="N4">
            <v>6</v>
          </cell>
          <cell r="O4">
            <v>4</v>
          </cell>
          <cell r="P4">
            <v>5</v>
          </cell>
          <cell r="Q4">
            <v>3</v>
          </cell>
          <cell r="R4">
            <v>5</v>
          </cell>
          <cell r="S4">
            <v>6</v>
          </cell>
        </row>
        <row r="5">
          <cell r="B5">
            <v>5</v>
          </cell>
          <cell r="C5">
            <v>4</v>
          </cell>
          <cell r="D5">
            <v>5</v>
          </cell>
          <cell r="E5">
            <v>3</v>
          </cell>
          <cell r="F5">
            <v>6</v>
          </cell>
          <cell r="G5">
            <v>6</v>
          </cell>
          <cell r="H5">
            <v>7</v>
          </cell>
          <cell r="I5">
            <v>6</v>
          </cell>
          <cell r="J5">
            <v>7</v>
          </cell>
          <cell r="K5">
            <v>5</v>
          </cell>
          <cell r="L5">
            <v>3</v>
          </cell>
          <cell r="N5">
            <v>4</v>
          </cell>
          <cell r="O5">
            <v>3</v>
          </cell>
          <cell r="P5">
            <v>5</v>
          </cell>
          <cell r="Q5">
            <v>4</v>
          </cell>
          <cell r="R5">
            <v>3</v>
          </cell>
          <cell r="S5">
            <v>4</v>
          </cell>
        </row>
        <row r="6">
          <cell r="B6">
            <v>7</v>
          </cell>
          <cell r="C6">
            <v>6</v>
          </cell>
          <cell r="D6">
            <v>6</v>
          </cell>
          <cell r="E6">
            <v>6</v>
          </cell>
          <cell r="F6">
            <v>7</v>
          </cell>
          <cell r="G6">
            <v>5</v>
          </cell>
          <cell r="H6">
            <v>6</v>
          </cell>
          <cell r="I6">
            <v>5</v>
          </cell>
          <cell r="J6">
            <v>6</v>
          </cell>
          <cell r="K6">
            <v>6</v>
          </cell>
          <cell r="L6">
            <v>3</v>
          </cell>
          <cell r="N6">
            <v>5</v>
          </cell>
          <cell r="O6">
            <v>4</v>
          </cell>
          <cell r="P6">
            <v>5</v>
          </cell>
          <cell r="Q6">
            <v>5</v>
          </cell>
          <cell r="R6">
            <v>6</v>
          </cell>
          <cell r="S6">
            <v>6</v>
          </cell>
        </row>
        <row r="7">
          <cell r="B7">
            <v>6</v>
          </cell>
          <cell r="C7">
            <v>3</v>
          </cell>
          <cell r="D7">
            <v>5</v>
          </cell>
          <cell r="E7">
            <v>7</v>
          </cell>
          <cell r="F7">
            <v>7</v>
          </cell>
          <cell r="G7">
            <v>6</v>
          </cell>
          <cell r="H7">
            <v>6</v>
          </cell>
          <cell r="I7">
            <v>6</v>
          </cell>
          <cell r="J7">
            <v>5</v>
          </cell>
          <cell r="K7">
            <v>6</v>
          </cell>
          <cell r="L7">
            <v>6</v>
          </cell>
          <cell r="N7">
            <v>6</v>
          </cell>
          <cell r="O7">
            <v>4</v>
          </cell>
          <cell r="P7">
            <v>4</v>
          </cell>
          <cell r="Q7">
            <v>4</v>
          </cell>
          <cell r="R7">
            <v>5</v>
          </cell>
          <cell r="S7">
            <v>6</v>
          </cell>
        </row>
        <row r="8">
          <cell r="B8">
            <v>7</v>
          </cell>
          <cell r="C8">
            <v>1</v>
          </cell>
          <cell r="D8">
            <v>7</v>
          </cell>
          <cell r="E8">
            <v>7</v>
          </cell>
          <cell r="F8">
            <v>1</v>
          </cell>
          <cell r="G8">
            <v>1</v>
          </cell>
          <cell r="H8">
            <v>7</v>
          </cell>
          <cell r="I8">
            <v>7</v>
          </cell>
          <cell r="J8">
            <v>5</v>
          </cell>
          <cell r="K8">
            <v>1</v>
          </cell>
          <cell r="L8">
            <v>7</v>
          </cell>
          <cell r="N8">
            <v>7</v>
          </cell>
          <cell r="O8">
            <v>7</v>
          </cell>
          <cell r="P8">
            <v>7</v>
          </cell>
          <cell r="Q8">
            <v>7</v>
          </cell>
          <cell r="R8">
            <v>7</v>
          </cell>
          <cell r="S8">
            <v>7</v>
          </cell>
        </row>
        <row r="9">
          <cell r="B9">
            <v>7</v>
          </cell>
          <cell r="C9">
            <v>5</v>
          </cell>
          <cell r="D9">
            <v>6</v>
          </cell>
          <cell r="E9">
            <v>6</v>
          </cell>
          <cell r="F9">
            <v>7</v>
          </cell>
          <cell r="G9">
            <v>4</v>
          </cell>
          <cell r="H9">
            <v>5</v>
          </cell>
          <cell r="I9">
            <v>7</v>
          </cell>
          <cell r="J9">
            <v>7</v>
          </cell>
          <cell r="K9">
            <v>7</v>
          </cell>
          <cell r="L9">
            <v>7</v>
          </cell>
          <cell r="N9">
            <v>7</v>
          </cell>
          <cell r="O9">
            <v>4</v>
          </cell>
          <cell r="P9">
            <v>6</v>
          </cell>
          <cell r="Q9">
            <v>6</v>
          </cell>
          <cell r="R9">
            <v>5</v>
          </cell>
          <cell r="S9">
            <v>4</v>
          </cell>
        </row>
        <row r="10">
          <cell r="B10">
            <v>7</v>
          </cell>
          <cell r="C10">
            <v>7</v>
          </cell>
          <cell r="D10">
            <v>7</v>
          </cell>
          <cell r="E10">
            <v>5</v>
          </cell>
          <cell r="F10">
            <v>5</v>
          </cell>
          <cell r="G10">
            <v>4</v>
          </cell>
          <cell r="H10">
            <v>5</v>
          </cell>
          <cell r="I10">
            <v>6</v>
          </cell>
          <cell r="J10">
            <v>7</v>
          </cell>
          <cell r="K10">
            <v>7</v>
          </cell>
          <cell r="L10">
            <v>5</v>
          </cell>
          <cell r="N10">
            <v>5</v>
          </cell>
          <cell r="O10">
            <v>6</v>
          </cell>
          <cell r="P10">
            <v>6</v>
          </cell>
          <cell r="Q10">
            <v>7</v>
          </cell>
          <cell r="R10">
            <v>7</v>
          </cell>
          <cell r="S10">
            <v>5</v>
          </cell>
        </row>
        <row r="11">
          <cell r="B11">
            <v>4</v>
          </cell>
          <cell r="C11">
            <v>5</v>
          </cell>
          <cell r="D11">
            <v>4</v>
          </cell>
          <cell r="E11">
            <v>5</v>
          </cell>
          <cell r="F11">
            <v>4</v>
          </cell>
          <cell r="G11">
            <v>3</v>
          </cell>
          <cell r="H11">
            <v>6</v>
          </cell>
          <cell r="I11">
            <v>6</v>
          </cell>
          <cell r="J11">
            <v>2</v>
          </cell>
          <cell r="K11">
            <v>4</v>
          </cell>
          <cell r="L11">
            <v>4</v>
          </cell>
          <cell r="N11">
            <v>6</v>
          </cell>
          <cell r="O11">
            <v>5</v>
          </cell>
          <cell r="P11">
            <v>4</v>
          </cell>
          <cell r="Q11">
            <v>3</v>
          </cell>
          <cell r="R11">
            <v>6</v>
          </cell>
          <cell r="S11">
            <v>7</v>
          </cell>
        </row>
        <row r="12">
          <cell r="B12">
            <v>5</v>
          </cell>
          <cell r="C12">
            <v>6</v>
          </cell>
          <cell r="D12">
            <v>7</v>
          </cell>
          <cell r="E12">
            <v>6</v>
          </cell>
          <cell r="F12">
            <v>5</v>
          </cell>
          <cell r="G12">
            <v>5</v>
          </cell>
          <cell r="H12">
            <v>5</v>
          </cell>
          <cell r="I12">
            <v>6</v>
          </cell>
          <cell r="J12">
            <v>5</v>
          </cell>
          <cell r="K12">
            <v>7</v>
          </cell>
          <cell r="L12">
            <v>5</v>
          </cell>
          <cell r="N12">
            <v>7</v>
          </cell>
          <cell r="O12">
            <v>6</v>
          </cell>
          <cell r="P12">
            <v>5</v>
          </cell>
          <cell r="Q12">
            <v>6</v>
          </cell>
          <cell r="R12">
            <v>3</v>
          </cell>
          <cell r="S12">
            <v>4</v>
          </cell>
        </row>
        <row r="13">
          <cell r="B13">
            <v>7</v>
          </cell>
          <cell r="C13">
            <v>6</v>
          </cell>
          <cell r="D13">
            <v>4</v>
          </cell>
          <cell r="E13">
            <v>7</v>
          </cell>
          <cell r="F13">
            <v>7</v>
          </cell>
          <cell r="G13">
            <v>6</v>
          </cell>
          <cell r="H13">
            <v>5</v>
          </cell>
          <cell r="I13">
            <v>7</v>
          </cell>
          <cell r="J13">
            <v>4</v>
          </cell>
          <cell r="K13">
            <v>7</v>
          </cell>
          <cell r="L13">
            <v>4</v>
          </cell>
          <cell r="N13">
            <v>7</v>
          </cell>
          <cell r="O13">
            <v>5</v>
          </cell>
          <cell r="P13">
            <v>4</v>
          </cell>
          <cell r="Q13">
            <v>6</v>
          </cell>
          <cell r="R13">
            <v>7</v>
          </cell>
          <cell r="S13">
            <v>7</v>
          </cell>
        </row>
        <row r="14">
          <cell r="B14">
            <v>6</v>
          </cell>
          <cell r="C14">
            <v>4</v>
          </cell>
          <cell r="D14">
            <v>5</v>
          </cell>
          <cell r="E14">
            <v>6</v>
          </cell>
          <cell r="F14">
            <v>6</v>
          </cell>
          <cell r="G14">
            <v>7</v>
          </cell>
          <cell r="H14">
            <v>7</v>
          </cell>
          <cell r="I14">
            <v>6</v>
          </cell>
          <cell r="J14">
            <v>5</v>
          </cell>
          <cell r="K14">
            <v>6</v>
          </cell>
          <cell r="L14">
            <v>4</v>
          </cell>
          <cell r="N14">
            <v>7</v>
          </cell>
          <cell r="O14">
            <v>6</v>
          </cell>
          <cell r="P14">
            <v>6</v>
          </cell>
          <cell r="Q14">
            <v>6</v>
          </cell>
          <cell r="R14">
            <v>7</v>
          </cell>
          <cell r="S14">
            <v>6</v>
          </cell>
        </row>
        <row r="15">
          <cell r="B15">
            <v>6</v>
          </cell>
          <cell r="C15">
            <v>6</v>
          </cell>
          <cell r="D15">
            <v>6</v>
          </cell>
          <cell r="E15">
            <v>7</v>
          </cell>
          <cell r="F15">
            <v>7</v>
          </cell>
          <cell r="G15">
            <v>7</v>
          </cell>
          <cell r="H15">
            <v>6</v>
          </cell>
          <cell r="I15">
            <v>6</v>
          </cell>
          <cell r="J15">
            <v>5</v>
          </cell>
          <cell r="K15">
            <v>6</v>
          </cell>
          <cell r="L15">
            <v>6</v>
          </cell>
          <cell r="N15">
            <v>6</v>
          </cell>
          <cell r="O15">
            <v>5</v>
          </cell>
          <cell r="P15">
            <v>5</v>
          </cell>
          <cell r="Q15">
            <v>5</v>
          </cell>
          <cell r="R15">
            <v>6</v>
          </cell>
          <cell r="S15">
            <v>6</v>
          </cell>
        </row>
        <row r="16">
          <cell r="B16">
            <v>7</v>
          </cell>
          <cell r="C16">
            <v>7</v>
          </cell>
          <cell r="D16">
            <v>6</v>
          </cell>
          <cell r="E16">
            <v>7</v>
          </cell>
          <cell r="F16">
            <v>6</v>
          </cell>
          <cell r="G16">
            <v>5</v>
          </cell>
          <cell r="H16">
            <v>7</v>
          </cell>
          <cell r="I16">
            <v>6</v>
          </cell>
          <cell r="J16">
            <v>7</v>
          </cell>
          <cell r="K16">
            <v>7</v>
          </cell>
          <cell r="L16">
            <v>6</v>
          </cell>
          <cell r="N16">
            <v>7</v>
          </cell>
          <cell r="O16">
            <v>7</v>
          </cell>
          <cell r="P16">
            <v>7</v>
          </cell>
          <cell r="Q16">
            <v>7</v>
          </cell>
          <cell r="R16">
            <v>7</v>
          </cell>
          <cell r="S16">
            <v>7</v>
          </cell>
        </row>
        <row r="17">
          <cell r="B17">
            <v>5</v>
          </cell>
          <cell r="C17">
            <v>6</v>
          </cell>
          <cell r="D17">
            <v>7</v>
          </cell>
          <cell r="E17">
            <v>5</v>
          </cell>
          <cell r="F17">
            <v>6</v>
          </cell>
          <cell r="G17">
            <v>6</v>
          </cell>
          <cell r="H17">
            <v>6</v>
          </cell>
          <cell r="I17">
            <v>6</v>
          </cell>
          <cell r="J17">
            <v>6</v>
          </cell>
          <cell r="K17">
            <v>6</v>
          </cell>
          <cell r="L17">
            <v>5</v>
          </cell>
          <cell r="N17">
            <v>7</v>
          </cell>
          <cell r="O17">
            <v>5</v>
          </cell>
          <cell r="P17">
            <v>6</v>
          </cell>
          <cell r="Q17">
            <v>5</v>
          </cell>
          <cell r="R17">
            <v>7</v>
          </cell>
          <cell r="S17">
            <v>6</v>
          </cell>
        </row>
        <row r="18">
          <cell r="B18">
            <v>5</v>
          </cell>
          <cell r="C18">
            <v>5</v>
          </cell>
          <cell r="D18">
            <v>7</v>
          </cell>
          <cell r="E18">
            <v>6</v>
          </cell>
          <cell r="F18">
            <v>6</v>
          </cell>
          <cell r="G18">
            <v>4</v>
          </cell>
          <cell r="H18">
            <v>6</v>
          </cell>
          <cell r="I18">
            <v>5</v>
          </cell>
          <cell r="J18">
            <v>5</v>
          </cell>
          <cell r="K18">
            <v>7</v>
          </cell>
          <cell r="L18">
            <v>6</v>
          </cell>
          <cell r="N18">
            <v>6</v>
          </cell>
          <cell r="O18">
            <v>6</v>
          </cell>
          <cell r="P18">
            <v>4</v>
          </cell>
          <cell r="Q18">
            <v>4</v>
          </cell>
          <cell r="R18">
            <v>4</v>
          </cell>
          <cell r="S18">
            <v>5</v>
          </cell>
        </row>
        <row r="19">
          <cell r="B19">
            <v>7</v>
          </cell>
          <cell r="C19">
            <v>2</v>
          </cell>
          <cell r="D19">
            <v>2</v>
          </cell>
          <cell r="E19">
            <v>6</v>
          </cell>
          <cell r="F19">
            <v>6</v>
          </cell>
          <cell r="G19">
            <v>6</v>
          </cell>
          <cell r="H19">
            <v>7</v>
          </cell>
          <cell r="I19">
            <v>7</v>
          </cell>
          <cell r="J19">
            <v>4</v>
          </cell>
          <cell r="K19">
            <v>7</v>
          </cell>
          <cell r="L19">
            <v>6</v>
          </cell>
          <cell r="N19">
            <v>5</v>
          </cell>
          <cell r="O19">
            <v>4</v>
          </cell>
          <cell r="P19">
            <v>6</v>
          </cell>
          <cell r="Q19">
            <v>6</v>
          </cell>
          <cell r="R19">
            <v>7</v>
          </cell>
          <cell r="S19">
            <v>7</v>
          </cell>
        </row>
        <row r="20">
          <cell r="B20">
            <v>5</v>
          </cell>
          <cell r="C20">
            <v>5</v>
          </cell>
          <cell r="D20">
            <v>4</v>
          </cell>
          <cell r="E20">
            <v>6</v>
          </cell>
          <cell r="F20">
            <v>6</v>
          </cell>
          <cell r="G20">
            <v>5</v>
          </cell>
          <cell r="H20">
            <v>7</v>
          </cell>
          <cell r="I20">
            <v>6</v>
          </cell>
          <cell r="J20">
            <v>6</v>
          </cell>
          <cell r="K20">
            <v>7</v>
          </cell>
          <cell r="L20">
            <v>1</v>
          </cell>
          <cell r="N20">
            <v>6</v>
          </cell>
          <cell r="O20">
            <v>5</v>
          </cell>
          <cell r="P20">
            <v>6</v>
          </cell>
          <cell r="Q20">
            <v>6</v>
          </cell>
          <cell r="R20">
            <v>6</v>
          </cell>
          <cell r="S20">
            <v>6</v>
          </cell>
        </row>
        <row r="21">
          <cell r="B21">
            <v>6</v>
          </cell>
          <cell r="C21">
            <v>4</v>
          </cell>
          <cell r="D21">
            <v>5</v>
          </cell>
          <cell r="E21">
            <v>6</v>
          </cell>
          <cell r="F21">
            <v>6</v>
          </cell>
          <cell r="G21">
            <v>3</v>
          </cell>
          <cell r="H21">
            <v>6</v>
          </cell>
          <cell r="I21">
            <v>7</v>
          </cell>
          <cell r="J21">
            <v>4</v>
          </cell>
          <cell r="K21">
            <v>5</v>
          </cell>
          <cell r="L21">
            <v>5</v>
          </cell>
          <cell r="N21">
            <v>5</v>
          </cell>
          <cell r="O21">
            <v>4</v>
          </cell>
          <cell r="P21">
            <v>5</v>
          </cell>
          <cell r="Q21">
            <v>6</v>
          </cell>
          <cell r="R21">
            <v>7</v>
          </cell>
          <cell r="S21">
            <v>5</v>
          </cell>
        </row>
        <row r="22">
          <cell r="B22">
            <v>6</v>
          </cell>
          <cell r="C22">
            <v>5</v>
          </cell>
          <cell r="D22">
            <v>4</v>
          </cell>
          <cell r="E22">
            <v>6</v>
          </cell>
          <cell r="F22">
            <v>5</v>
          </cell>
          <cell r="G22">
            <v>5</v>
          </cell>
          <cell r="H22">
            <v>5</v>
          </cell>
          <cell r="I22">
            <v>6</v>
          </cell>
          <cell r="J22">
            <v>6</v>
          </cell>
          <cell r="K22">
            <v>5</v>
          </cell>
          <cell r="L22">
            <v>5</v>
          </cell>
          <cell r="N22">
            <v>6</v>
          </cell>
          <cell r="O22">
            <v>6</v>
          </cell>
          <cell r="P22">
            <v>6</v>
          </cell>
          <cell r="Q22">
            <v>7</v>
          </cell>
          <cell r="R22">
            <v>7</v>
          </cell>
          <cell r="S22">
            <v>6</v>
          </cell>
        </row>
        <row r="23">
          <cell r="B23">
            <v>7</v>
          </cell>
          <cell r="C23">
            <v>5</v>
          </cell>
          <cell r="D23">
            <v>6</v>
          </cell>
          <cell r="E23">
            <v>5</v>
          </cell>
          <cell r="F23">
            <v>6</v>
          </cell>
          <cell r="G23">
            <v>6</v>
          </cell>
          <cell r="H23">
            <v>4</v>
          </cell>
          <cell r="I23">
            <v>7</v>
          </cell>
          <cell r="J23">
            <v>6</v>
          </cell>
          <cell r="K23">
            <v>7</v>
          </cell>
          <cell r="L23">
            <v>4</v>
          </cell>
          <cell r="N23">
            <v>7</v>
          </cell>
          <cell r="O23">
            <v>6</v>
          </cell>
          <cell r="P23">
            <v>5</v>
          </cell>
          <cell r="Q23">
            <v>7</v>
          </cell>
          <cell r="R23">
            <v>7</v>
          </cell>
          <cell r="S23">
            <v>6</v>
          </cell>
        </row>
        <row r="24">
          <cell r="B24">
            <v>7</v>
          </cell>
          <cell r="C24">
            <v>4</v>
          </cell>
          <cell r="D24">
            <v>4</v>
          </cell>
          <cell r="E24">
            <v>2</v>
          </cell>
          <cell r="F24">
            <v>5</v>
          </cell>
          <cell r="G24">
            <v>2</v>
          </cell>
          <cell r="H24">
            <v>6</v>
          </cell>
          <cell r="I24">
            <v>4</v>
          </cell>
          <cell r="J24">
            <v>4</v>
          </cell>
          <cell r="K24">
            <v>5</v>
          </cell>
          <cell r="L24">
            <v>5</v>
          </cell>
          <cell r="N24">
            <v>3</v>
          </cell>
          <cell r="O24">
            <v>6</v>
          </cell>
          <cell r="P24">
            <v>4</v>
          </cell>
          <cell r="Q24">
            <v>5</v>
          </cell>
          <cell r="R24">
            <v>3</v>
          </cell>
          <cell r="S24">
            <v>5</v>
          </cell>
        </row>
        <row r="25">
          <cell r="B25">
            <v>5</v>
          </cell>
          <cell r="C25">
            <v>6</v>
          </cell>
          <cell r="D25">
            <v>6</v>
          </cell>
          <cell r="E25">
            <v>6</v>
          </cell>
          <cell r="F25">
            <v>4</v>
          </cell>
          <cell r="G25">
            <v>5</v>
          </cell>
          <cell r="H25">
            <v>3</v>
          </cell>
          <cell r="I25">
            <v>6</v>
          </cell>
          <cell r="J25">
            <v>5</v>
          </cell>
          <cell r="K25">
            <v>5</v>
          </cell>
          <cell r="L25">
            <v>5</v>
          </cell>
          <cell r="N25">
            <v>5</v>
          </cell>
          <cell r="O25">
            <v>5</v>
          </cell>
          <cell r="P25">
            <v>6</v>
          </cell>
          <cell r="Q25">
            <v>4</v>
          </cell>
          <cell r="R25">
            <v>5</v>
          </cell>
          <cell r="S25">
            <v>5</v>
          </cell>
        </row>
        <row r="26">
          <cell r="B26">
            <v>7</v>
          </cell>
          <cell r="C26">
            <v>6</v>
          </cell>
          <cell r="D26">
            <v>7</v>
          </cell>
          <cell r="E26">
            <v>5</v>
          </cell>
          <cell r="F26">
            <v>5</v>
          </cell>
          <cell r="G26">
            <v>7</v>
          </cell>
          <cell r="H26">
            <v>7</v>
          </cell>
          <cell r="I26">
            <v>6</v>
          </cell>
          <cell r="J26">
            <v>6</v>
          </cell>
          <cell r="K26">
            <v>4</v>
          </cell>
          <cell r="L26">
            <v>6</v>
          </cell>
          <cell r="N26">
            <v>7</v>
          </cell>
          <cell r="O26">
            <v>7</v>
          </cell>
          <cell r="P26">
            <v>5</v>
          </cell>
          <cell r="Q26">
            <v>6</v>
          </cell>
          <cell r="R26">
            <v>7</v>
          </cell>
          <cell r="S26">
            <v>5</v>
          </cell>
        </row>
        <row r="27">
          <cell r="B27">
            <v>7</v>
          </cell>
          <cell r="C27">
            <v>3</v>
          </cell>
          <cell r="D27">
            <v>3</v>
          </cell>
          <cell r="E27">
            <v>6</v>
          </cell>
          <cell r="F27">
            <v>7</v>
          </cell>
          <cell r="G27">
            <v>5</v>
          </cell>
          <cell r="H27">
            <v>7</v>
          </cell>
          <cell r="I27">
            <v>6</v>
          </cell>
          <cell r="J27">
            <v>5</v>
          </cell>
          <cell r="K27">
            <v>7</v>
          </cell>
          <cell r="L27">
            <v>6</v>
          </cell>
          <cell r="N27">
            <v>5</v>
          </cell>
          <cell r="O27">
            <v>6</v>
          </cell>
          <cell r="P27">
            <v>6</v>
          </cell>
          <cell r="Q27">
            <v>6</v>
          </cell>
          <cell r="R27">
            <v>7</v>
          </cell>
          <cell r="S27">
            <v>7</v>
          </cell>
        </row>
        <row r="28">
          <cell r="B28">
            <v>7</v>
          </cell>
          <cell r="C28">
            <v>3</v>
          </cell>
          <cell r="D28">
            <v>4</v>
          </cell>
          <cell r="E28">
            <v>6</v>
          </cell>
          <cell r="F28">
            <v>7</v>
          </cell>
          <cell r="G28">
            <v>5</v>
          </cell>
          <cell r="H28">
            <v>7</v>
          </cell>
          <cell r="I28">
            <v>7</v>
          </cell>
          <cell r="J28">
            <v>4</v>
          </cell>
          <cell r="K28">
            <v>7</v>
          </cell>
          <cell r="L28">
            <v>7</v>
          </cell>
          <cell r="N28">
            <v>4</v>
          </cell>
          <cell r="O28">
            <v>6</v>
          </cell>
          <cell r="P28">
            <v>6</v>
          </cell>
          <cell r="Q28">
            <v>6</v>
          </cell>
          <cell r="R28">
            <v>7</v>
          </cell>
          <cell r="S28">
            <v>7</v>
          </cell>
        </row>
        <row r="29">
          <cell r="B29">
            <v>7</v>
          </cell>
          <cell r="C29">
            <v>4</v>
          </cell>
          <cell r="D29">
            <v>4</v>
          </cell>
          <cell r="E29">
            <v>6</v>
          </cell>
          <cell r="F29">
            <v>7</v>
          </cell>
          <cell r="G29">
            <v>5</v>
          </cell>
          <cell r="H29">
            <v>7</v>
          </cell>
          <cell r="I29">
            <v>6</v>
          </cell>
          <cell r="J29">
            <v>5</v>
          </cell>
          <cell r="K29">
            <v>7</v>
          </cell>
          <cell r="L29">
            <v>6</v>
          </cell>
          <cell r="N29">
            <v>4</v>
          </cell>
          <cell r="O29">
            <v>6</v>
          </cell>
          <cell r="P29">
            <v>6</v>
          </cell>
          <cell r="Q29">
            <v>6</v>
          </cell>
          <cell r="R29">
            <v>7</v>
          </cell>
          <cell r="S29">
            <v>7</v>
          </cell>
        </row>
        <row r="30">
          <cell r="B30">
            <v>7</v>
          </cell>
          <cell r="C30">
            <v>4</v>
          </cell>
          <cell r="D30">
            <v>4</v>
          </cell>
          <cell r="E30">
            <v>6</v>
          </cell>
          <cell r="F30">
            <v>7</v>
          </cell>
          <cell r="G30">
            <v>5</v>
          </cell>
          <cell r="H30">
            <v>7</v>
          </cell>
          <cell r="I30">
            <v>7</v>
          </cell>
          <cell r="J30">
            <v>6</v>
          </cell>
          <cell r="K30">
            <v>7</v>
          </cell>
          <cell r="L30">
            <v>4</v>
          </cell>
          <cell r="N30">
            <v>4</v>
          </cell>
          <cell r="O30">
            <v>7</v>
          </cell>
          <cell r="P30">
            <v>6</v>
          </cell>
          <cell r="Q30">
            <v>7</v>
          </cell>
          <cell r="R30">
            <v>7</v>
          </cell>
          <cell r="S30">
            <v>7</v>
          </cell>
        </row>
        <row r="31">
          <cell r="B31">
            <v>7</v>
          </cell>
          <cell r="C31">
            <v>3</v>
          </cell>
          <cell r="D31">
            <v>3</v>
          </cell>
          <cell r="E31">
            <v>6</v>
          </cell>
          <cell r="F31">
            <v>7</v>
          </cell>
          <cell r="G31">
            <v>5</v>
          </cell>
          <cell r="H31">
            <v>7</v>
          </cell>
          <cell r="I31">
            <v>7</v>
          </cell>
          <cell r="J31">
            <v>5</v>
          </cell>
          <cell r="K31">
            <v>7</v>
          </cell>
          <cell r="L31">
            <v>5</v>
          </cell>
          <cell r="N31">
            <v>6</v>
          </cell>
          <cell r="O31">
            <v>5</v>
          </cell>
          <cell r="P31">
            <v>6</v>
          </cell>
          <cell r="Q31">
            <v>6</v>
          </cell>
          <cell r="R31">
            <v>7</v>
          </cell>
          <cell r="S31">
            <v>7</v>
          </cell>
        </row>
        <row r="32">
          <cell r="B32">
            <v>7</v>
          </cell>
          <cell r="C32">
            <v>3</v>
          </cell>
          <cell r="D32">
            <v>3</v>
          </cell>
          <cell r="E32">
            <v>6</v>
          </cell>
          <cell r="F32">
            <v>7</v>
          </cell>
          <cell r="G32">
            <v>5</v>
          </cell>
          <cell r="H32">
            <v>7</v>
          </cell>
          <cell r="I32">
            <v>7</v>
          </cell>
          <cell r="J32">
            <v>5</v>
          </cell>
          <cell r="K32">
            <v>7</v>
          </cell>
          <cell r="L32">
            <v>5</v>
          </cell>
          <cell r="N32">
            <v>5</v>
          </cell>
          <cell r="O32">
            <v>6</v>
          </cell>
          <cell r="P32">
            <v>6</v>
          </cell>
          <cell r="Q32">
            <v>6</v>
          </cell>
          <cell r="R32">
            <v>7</v>
          </cell>
          <cell r="S32">
            <v>7</v>
          </cell>
        </row>
        <row r="33">
          <cell r="B33">
            <v>7</v>
          </cell>
          <cell r="C33">
            <v>3</v>
          </cell>
          <cell r="D33">
            <v>3</v>
          </cell>
          <cell r="E33">
            <v>6</v>
          </cell>
          <cell r="F33">
            <v>7</v>
          </cell>
          <cell r="G33">
            <v>6</v>
          </cell>
          <cell r="H33">
            <v>7</v>
          </cell>
          <cell r="I33">
            <v>6</v>
          </cell>
          <cell r="J33">
            <v>4</v>
          </cell>
          <cell r="K33">
            <v>7</v>
          </cell>
          <cell r="L33">
            <v>4</v>
          </cell>
          <cell r="N33">
            <v>5</v>
          </cell>
          <cell r="O33">
            <v>6</v>
          </cell>
          <cell r="P33">
            <v>6</v>
          </cell>
          <cell r="Q33">
            <v>6</v>
          </cell>
          <cell r="R33">
            <v>7</v>
          </cell>
          <cell r="S33">
            <v>7</v>
          </cell>
        </row>
        <row r="34">
          <cell r="B34">
            <v>7</v>
          </cell>
          <cell r="C34">
            <v>2</v>
          </cell>
          <cell r="D34">
            <v>3</v>
          </cell>
          <cell r="E34">
            <v>6</v>
          </cell>
          <cell r="F34">
            <v>7</v>
          </cell>
          <cell r="G34">
            <v>5</v>
          </cell>
          <cell r="H34">
            <v>7</v>
          </cell>
          <cell r="I34">
            <v>7</v>
          </cell>
          <cell r="J34">
            <v>4</v>
          </cell>
          <cell r="K34">
            <v>7</v>
          </cell>
          <cell r="L34">
            <v>5</v>
          </cell>
          <cell r="N34">
            <v>6</v>
          </cell>
          <cell r="O34">
            <v>6</v>
          </cell>
          <cell r="P34">
            <v>6</v>
          </cell>
          <cell r="Q34">
            <v>6</v>
          </cell>
          <cell r="R34">
            <v>7</v>
          </cell>
          <cell r="S34">
            <v>7</v>
          </cell>
        </row>
        <row r="35">
          <cell r="B35">
            <v>7</v>
          </cell>
          <cell r="C35">
            <v>3</v>
          </cell>
          <cell r="D35">
            <v>3</v>
          </cell>
          <cell r="E35">
            <v>7</v>
          </cell>
          <cell r="F35">
            <v>7</v>
          </cell>
          <cell r="G35">
            <v>6</v>
          </cell>
          <cell r="H35">
            <v>7</v>
          </cell>
          <cell r="I35">
            <v>6</v>
          </cell>
          <cell r="J35">
            <v>4</v>
          </cell>
          <cell r="K35">
            <v>7</v>
          </cell>
          <cell r="L35">
            <v>5</v>
          </cell>
          <cell r="N35">
            <v>6</v>
          </cell>
          <cell r="O35">
            <v>6</v>
          </cell>
          <cell r="P35">
            <v>6</v>
          </cell>
          <cell r="Q35">
            <v>6</v>
          </cell>
          <cell r="R35">
            <v>7</v>
          </cell>
          <cell r="S35">
            <v>7</v>
          </cell>
        </row>
        <row r="36">
          <cell r="B36">
            <v>7</v>
          </cell>
          <cell r="C36">
            <v>3</v>
          </cell>
          <cell r="D36">
            <v>3</v>
          </cell>
          <cell r="E36">
            <v>6</v>
          </cell>
          <cell r="F36">
            <v>7</v>
          </cell>
          <cell r="G36">
            <v>5</v>
          </cell>
          <cell r="H36">
            <v>7</v>
          </cell>
          <cell r="I36">
            <v>6</v>
          </cell>
          <cell r="J36">
            <v>5</v>
          </cell>
          <cell r="K36">
            <v>7</v>
          </cell>
          <cell r="L36">
            <v>4</v>
          </cell>
          <cell r="N36">
            <v>5</v>
          </cell>
          <cell r="O36">
            <v>6</v>
          </cell>
          <cell r="P36">
            <v>6</v>
          </cell>
          <cell r="Q36">
            <v>6</v>
          </cell>
          <cell r="R36">
            <v>7</v>
          </cell>
          <cell r="S36">
            <v>7</v>
          </cell>
        </row>
        <row r="37">
          <cell r="B37">
            <v>6</v>
          </cell>
          <cell r="C37">
            <v>5</v>
          </cell>
          <cell r="D37">
            <v>6</v>
          </cell>
          <cell r="E37">
            <v>4</v>
          </cell>
          <cell r="F37">
            <v>7</v>
          </cell>
          <cell r="G37">
            <v>3</v>
          </cell>
          <cell r="H37">
            <v>6</v>
          </cell>
          <cell r="I37">
            <v>6</v>
          </cell>
          <cell r="J37">
            <v>4</v>
          </cell>
          <cell r="K37">
            <v>7</v>
          </cell>
          <cell r="L37">
            <v>5</v>
          </cell>
          <cell r="N37">
            <v>6</v>
          </cell>
          <cell r="O37">
            <v>5</v>
          </cell>
          <cell r="P37">
            <v>5</v>
          </cell>
          <cell r="Q37">
            <v>4</v>
          </cell>
          <cell r="R37">
            <v>3</v>
          </cell>
          <cell r="S37">
            <v>4</v>
          </cell>
        </row>
        <row r="38">
          <cell r="B38">
            <v>6</v>
          </cell>
          <cell r="C38">
            <v>5</v>
          </cell>
          <cell r="D38">
            <v>4</v>
          </cell>
          <cell r="E38">
            <v>6</v>
          </cell>
          <cell r="F38">
            <v>6</v>
          </cell>
          <cell r="G38">
            <v>5</v>
          </cell>
          <cell r="H38">
            <v>6</v>
          </cell>
          <cell r="I38">
            <v>5</v>
          </cell>
          <cell r="J38">
            <v>4</v>
          </cell>
          <cell r="K38">
            <v>5</v>
          </cell>
          <cell r="L38">
            <v>5</v>
          </cell>
          <cell r="N38">
            <v>5</v>
          </cell>
          <cell r="O38">
            <v>5</v>
          </cell>
          <cell r="P38">
            <v>4</v>
          </cell>
          <cell r="Q38">
            <v>4</v>
          </cell>
          <cell r="R38">
            <v>6</v>
          </cell>
          <cell r="S38">
            <v>6</v>
          </cell>
        </row>
        <row r="39">
          <cell r="B39">
            <v>7</v>
          </cell>
          <cell r="C39">
            <v>5</v>
          </cell>
          <cell r="D39">
            <v>4</v>
          </cell>
          <cell r="E39">
            <v>3</v>
          </cell>
          <cell r="F39">
            <v>4</v>
          </cell>
          <cell r="G39">
            <v>5</v>
          </cell>
          <cell r="H39">
            <v>5</v>
          </cell>
          <cell r="I39">
            <v>6</v>
          </cell>
          <cell r="J39">
            <v>3</v>
          </cell>
          <cell r="K39">
            <v>5</v>
          </cell>
          <cell r="L39">
            <v>5</v>
          </cell>
          <cell r="N39">
            <v>5</v>
          </cell>
          <cell r="O39">
            <v>2</v>
          </cell>
          <cell r="P39">
            <v>3</v>
          </cell>
          <cell r="Q39">
            <v>4</v>
          </cell>
          <cell r="R39">
            <v>5</v>
          </cell>
          <cell r="S39">
            <v>4</v>
          </cell>
        </row>
        <row r="40">
          <cell r="B40">
            <v>7</v>
          </cell>
          <cell r="C40">
            <v>6</v>
          </cell>
          <cell r="D40">
            <v>5</v>
          </cell>
          <cell r="E40">
            <v>1</v>
          </cell>
          <cell r="F40">
            <v>6</v>
          </cell>
          <cell r="G40">
            <v>7</v>
          </cell>
          <cell r="H40">
            <v>6</v>
          </cell>
          <cell r="I40">
            <v>7</v>
          </cell>
          <cell r="J40">
            <v>4</v>
          </cell>
          <cell r="K40">
            <v>7</v>
          </cell>
          <cell r="L40">
            <v>7</v>
          </cell>
          <cell r="N40">
            <v>7</v>
          </cell>
          <cell r="O40">
            <v>5</v>
          </cell>
          <cell r="P40">
            <v>5</v>
          </cell>
          <cell r="Q40">
            <v>5</v>
          </cell>
          <cell r="R40">
            <v>7</v>
          </cell>
          <cell r="S40">
            <v>7</v>
          </cell>
        </row>
        <row r="41">
          <cell r="B41">
            <v>7</v>
          </cell>
          <cell r="C41">
            <v>3</v>
          </cell>
          <cell r="D41">
            <v>4</v>
          </cell>
          <cell r="E41">
            <v>6</v>
          </cell>
          <cell r="F41">
            <v>4</v>
          </cell>
          <cell r="G41">
            <v>5</v>
          </cell>
          <cell r="H41">
            <v>6</v>
          </cell>
          <cell r="I41">
            <v>5</v>
          </cell>
          <cell r="J41">
            <v>3</v>
          </cell>
          <cell r="K41">
            <v>4</v>
          </cell>
          <cell r="L41">
            <v>7</v>
          </cell>
          <cell r="N41">
            <v>7</v>
          </cell>
          <cell r="O41">
            <v>7</v>
          </cell>
          <cell r="P41">
            <v>3</v>
          </cell>
          <cell r="Q41">
            <v>5</v>
          </cell>
          <cell r="R41">
            <v>5</v>
          </cell>
          <cell r="S41">
            <v>4</v>
          </cell>
        </row>
        <row r="42">
          <cell r="B42">
            <v>2</v>
          </cell>
          <cell r="C42">
            <v>4</v>
          </cell>
          <cell r="D42">
            <v>2</v>
          </cell>
          <cell r="E42">
            <v>2</v>
          </cell>
          <cell r="F42">
            <v>5</v>
          </cell>
          <cell r="G42">
            <v>3</v>
          </cell>
          <cell r="H42">
            <v>3</v>
          </cell>
          <cell r="I42">
            <v>6</v>
          </cell>
          <cell r="J42">
            <v>2</v>
          </cell>
          <cell r="K42">
            <v>4</v>
          </cell>
          <cell r="L42">
            <v>6</v>
          </cell>
          <cell r="N42">
            <v>4</v>
          </cell>
          <cell r="O42">
            <v>6</v>
          </cell>
          <cell r="P42">
            <v>5</v>
          </cell>
          <cell r="Q42">
            <v>4</v>
          </cell>
          <cell r="R42">
            <v>7</v>
          </cell>
          <cell r="S42">
            <v>6</v>
          </cell>
        </row>
        <row r="43">
          <cell r="B43">
            <v>7</v>
          </cell>
          <cell r="C43">
            <v>4</v>
          </cell>
          <cell r="D43">
            <v>3</v>
          </cell>
          <cell r="E43">
            <v>6</v>
          </cell>
          <cell r="F43">
            <v>7</v>
          </cell>
          <cell r="G43">
            <v>6</v>
          </cell>
          <cell r="H43">
            <v>7</v>
          </cell>
          <cell r="I43">
            <v>7</v>
          </cell>
          <cell r="J43">
            <v>4</v>
          </cell>
          <cell r="K43">
            <v>7</v>
          </cell>
          <cell r="L43">
            <v>7</v>
          </cell>
          <cell r="N43">
            <v>6</v>
          </cell>
          <cell r="O43">
            <v>6</v>
          </cell>
          <cell r="P43">
            <v>6</v>
          </cell>
          <cell r="Q43">
            <v>6</v>
          </cell>
          <cell r="R43">
            <v>7</v>
          </cell>
          <cell r="S43">
            <v>7</v>
          </cell>
        </row>
        <row r="44">
          <cell r="B44">
            <v>7</v>
          </cell>
          <cell r="C44">
            <v>3</v>
          </cell>
          <cell r="D44">
            <v>6</v>
          </cell>
          <cell r="E44">
            <v>3</v>
          </cell>
          <cell r="F44">
            <v>2</v>
          </cell>
          <cell r="G44">
            <v>5</v>
          </cell>
          <cell r="H44">
            <v>7</v>
          </cell>
          <cell r="I44">
            <v>7</v>
          </cell>
          <cell r="J44">
            <v>4</v>
          </cell>
          <cell r="K44">
            <v>3</v>
          </cell>
          <cell r="L44">
            <v>6</v>
          </cell>
          <cell r="N44">
            <v>5</v>
          </cell>
          <cell r="O44">
            <v>5</v>
          </cell>
          <cell r="P44">
            <v>4</v>
          </cell>
          <cell r="Q44">
            <v>4</v>
          </cell>
          <cell r="R44">
            <v>3</v>
          </cell>
          <cell r="S44">
            <v>3</v>
          </cell>
        </row>
        <row r="45">
          <cell r="B45">
            <v>6</v>
          </cell>
          <cell r="C45">
            <v>6</v>
          </cell>
          <cell r="D45">
            <v>6</v>
          </cell>
          <cell r="E45">
            <v>6</v>
          </cell>
          <cell r="F45">
            <v>6</v>
          </cell>
          <cell r="G45">
            <v>6</v>
          </cell>
          <cell r="H45">
            <v>7</v>
          </cell>
          <cell r="I45">
            <v>5</v>
          </cell>
          <cell r="J45">
            <v>5</v>
          </cell>
          <cell r="K45">
            <v>7</v>
          </cell>
          <cell r="L45">
            <v>6</v>
          </cell>
          <cell r="N45">
            <v>6</v>
          </cell>
          <cell r="O45">
            <v>5</v>
          </cell>
          <cell r="P45">
            <v>5</v>
          </cell>
          <cell r="Q45">
            <v>6</v>
          </cell>
          <cell r="R45">
            <v>7</v>
          </cell>
          <cell r="S45">
            <v>6</v>
          </cell>
        </row>
        <row r="46">
          <cell r="B46">
            <v>7</v>
          </cell>
          <cell r="C46">
            <v>7</v>
          </cell>
          <cell r="D46">
            <v>7</v>
          </cell>
          <cell r="E46">
            <v>5</v>
          </cell>
          <cell r="F46">
            <v>5</v>
          </cell>
          <cell r="G46">
            <v>6</v>
          </cell>
          <cell r="H46">
            <v>3</v>
          </cell>
          <cell r="I46">
            <v>3</v>
          </cell>
          <cell r="J46">
            <v>3</v>
          </cell>
          <cell r="K46">
            <v>7</v>
          </cell>
          <cell r="L46">
            <v>7</v>
          </cell>
          <cell r="N46">
            <v>5</v>
          </cell>
          <cell r="O46">
            <v>6</v>
          </cell>
          <cell r="P46">
            <v>5</v>
          </cell>
          <cell r="Q46">
            <v>6</v>
          </cell>
          <cell r="R46">
            <v>5</v>
          </cell>
          <cell r="S46">
            <v>6</v>
          </cell>
        </row>
        <row r="47">
          <cell r="B47">
            <v>7</v>
          </cell>
          <cell r="C47">
            <v>6</v>
          </cell>
          <cell r="D47">
            <v>5</v>
          </cell>
          <cell r="E47">
            <v>6</v>
          </cell>
          <cell r="F47">
            <v>6</v>
          </cell>
          <cell r="G47">
            <v>5</v>
          </cell>
          <cell r="H47">
            <v>7</v>
          </cell>
          <cell r="I47">
            <v>7</v>
          </cell>
          <cell r="J47">
            <v>5</v>
          </cell>
          <cell r="K47">
            <v>6</v>
          </cell>
          <cell r="L47">
            <v>6</v>
          </cell>
          <cell r="N47">
            <v>7</v>
          </cell>
          <cell r="O47">
            <v>7</v>
          </cell>
          <cell r="P47">
            <v>5</v>
          </cell>
          <cell r="Q47">
            <v>5</v>
          </cell>
          <cell r="R47">
            <v>5</v>
          </cell>
          <cell r="S47">
            <v>5</v>
          </cell>
        </row>
        <row r="48">
          <cell r="B48">
            <v>7</v>
          </cell>
          <cell r="C48">
            <v>3</v>
          </cell>
          <cell r="D48">
            <v>5</v>
          </cell>
          <cell r="E48">
            <v>5</v>
          </cell>
          <cell r="F48">
            <v>5</v>
          </cell>
          <cell r="G48">
            <v>3</v>
          </cell>
          <cell r="H48">
            <v>7</v>
          </cell>
          <cell r="I48">
            <v>7</v>
          </cell>
          <cell r="J48">
            <v>5</v>
          </cell>
          <cell r="K48">
            <v>6</v>
          </cell>
          <cell r="L48">
            <v>6</v>
          </cell>
          <cell r="N48">
            <v>7</v>
          </cell>
          <cell r="O48">
            <v>7</v>
          </cell>
          <cell r="P48">
            <v>5</v>
          </cell>
          <cell r="Q48">
            <v>5</v>
          </cell>
          <cell r="R48">
            <v>6</v>
          </cell>
          <cell r="S48">
            <v>6</v>
          </cell>
        </row>
        <row r="49">
          <cell r="B49">
            <v>6</v>
          </cell>
          <cell r="C49">
            <v>3</v>
          </cell>
          <cell r="D49">
            <v>6</v>
          </cell>
          <cell r="E49">
            <v>5</v>
          </cell>
          <cell r="F49">
            <v>3</v>
          </cell>
          <cell r="G49">
            <v>5</v>
          </cell>
          <cell r="H49">
            <v>3</v>
          </cell>
          <cell r="I49">
            <v>5</v>
          </cell>
          <cell r="J49">
            <v>6</v>
          </cell>
          <cell r="K49">
            <v>7</v>
          </cell>
          <cell r="L49">
            <v>6</v>
          </cell>
          <cell r="N49">
            <v>4</v>
          </cell>
          <cell r="O49">
            <v>5</v>
          </cell>
          <cell r="P49">
            <v>2</v>
          </cell>
          <cell r="Q49">
            <v>3</v>
          </cell>
          <cell r="R49">
            <v>4</v>
          </cell>
          <cell r="S49">
            <v>6</v>
          </cell>
        </row>
        <row r="50">
          <cell r="B50">
            <v>7</v>
          </cell>
          <cell r="C50">
            <v>2</v>
          </cell>
          <cell r="D50">
            <v>3</v>
          </cell>
          <cell r="E50">
            <v>5</v>
          </cell>
          <cell r="F50">
            <v>7</v>
          </cell>
          <cell r="G50">
            <v>5</v>
          </cell>
          <cell r="H50">
            <v>6</v>
          </cell>
          <cell r="I50">
            <v>6</v>
          </cell>
          <cell r="J50">
            <v>1</v>
          </cell>
          <cell r="K50">
            <v>7</v>
          </cell>
          <cell r="L50">
            <v>5</v>
          </cell>
          <cell r="N50">
            <v>4</v>
          </cell>
          <cell r="O50">
            <v>4</v>
          </cell>
          <cell r="P50">
            <v>4</v>
          </cell>
          <cell r="Q50">
            <v>4</v>
          </cell>
          <cell r="R50">
            <v>7</v>
          </cell>
          <cell r="S50">
            <v>7</v>
          </cell>
        </row>
        <row r="51">
          <cell r="B51">
            <v>7</v>
          </cell>
          <cell r="C51">
            <v>2</v>
          </cell>
          <cell r="D51">
            <v>2</v>
          </cell>
          <cell r="E51">
            <v>6</v>
          </cell>
          <cell r="F51">
            <v>7</v>
          </cell>
          <cell r="G51">
            <v>5</v>
          </cell>
          <cell r="H51">
            <v>6</v>
          </cell>
          <cell r="I51">
            <v>6</v>
          </cell>
          <cell r="J51">
            <v>2</v>
          </cell>
          <cell r="K51">
            <v>7</v>
          </cell>
          <cell r="L51">
            <v>6</v>
          </cell>
          <cell r="N51">
            <v>3</v>
          </cell>
          <cell r="O51">
            <v>5</v>
          </cell>
          <cell r="P51">
            <v>5</v>
          </cell>
          <cell r="Q51">
            <v>5</v>
          </cell>
          <cell r="R51">
            <v>7</v>
          </cell>
          <cell r="S51">
            <v>7</v>
          </cell>
        </row>
        <row r="52">
          <cell r="B52">
            <v>7</v>
          </cell>
          <cell r="C52">
            <v>2</v>
          </cell>
          <cell r="D52">
            <v>2</v>
          </cell>
          <cell r="E52">
            <v>5</v>
          </cell>
          <cell r="F52">
            <v>7</v>
          </cell>
          <cell r="G52">
            <v>5</v>
          </cell>
          <cell r="H52">
            <v>7</v>
          </cell>
          <cell r="I52">
            <v>7</v>
          </cell>
          <cell r="J52">
            <v>2</v>
          </cell>
          <cell r="K52">
            <v>7</v>
          </cell>
          <cell r="L52">
            <v>7</v>
          </cell>
          <cell r="N52">
            <v>4</v>
          </cell>
          <cell r="O52">
            <v>5</v>
          </cell>
          <cell r="P52">
            <v>5</v>
          </cell>
          <cell r="Q52">
            <v>5</v>
          </cell>
          <cell r="R52">
            <v>7</v>
          </cell>
          <cell r="S52">
            <v>7</v>
          </cell>
        </row>
        <row r="53">
          <cell r="B53">
            <v>7</v>
          </cell>
          <cell r="C53">
            <v>2</v>
          </cell>
          <cell r="D53">
            <v>2</v>
          </cell>
          <cell r="E53">
            <v>5</v>
          </cell>
          <cell r="F53">
            <v>7</v>
          </cell>
          <cell r="G53">
            <v>6</v>
          </cell>
          <cell r="H53">
            <v>7</v>
          </cell>
          <cell r="I53">
            <v>6</v>
          </cell>
          <cell r="J53">
            <v>3</v>
          </cell>
          <cell r="K53">
            <v>7</v>
          </cell>
          <cell r="L53">
            <v>5</v>
          </cell>
          <cell r="N53">
            <v>4</v>
          </cell>
          <cell r="O53">
            <v>4</v>
          </cell>
          <cell r="P53">
            <v>6</v>
          </cell>
          <cell r="Q53">
            <v>6</v>
          </cell>
          <cell r="R53">
            <v>7</v>
          </cell>
          <cell r="S53">
            <v>7</v>
          </cell>
        </row>
        <row r="54">
          <cell r="B54">
            <v>7</v>
          </cell>
          <cell r="C54">
            <v>2</v>
          </cell>
          <cell r="D54">
            <v>2</v>
          </cell>
          <cell r="E54">
            <v>5</v>
          </cell>
          <cell r="F54">
            <v>7</v>
          </cell>
          <cell r="G54">
            <v>5</v>
          </cell>
          <cell r="H54">
            <v>6</v>
          </cell>
          <cell r="I54">
            <v>6</v>
          </cell>
          <cell r="J54">
            <v>2</v>
          </cell>
          <cell r="K54">
            <v>7</v>
          </cell>
          <cell r="L54">
            <v>6</v>
          </cell>
          <cell r="N54">
            <v>3</v>
          </cell>
          <cell r="O54">
            <v>4</v>
          </cell>
          <cell r="P54">
            <v>5</v>
          </cell>
          <cell r="Q54">
            <v>5</v>
          </cell>
          <cell r="R54">
            <v>7</v>
          </cell>
          <cell r="S54">
            <v>7</v>
          </cell>
        </row>
        <row r="55">
          <cell r="B55">
            <v>7</v>
          </cell>
          <cell r="C55">
            <v>5</v>
          </cell>
          <cell r="D55">
            <v>2</v>
          </cell>
          <cell r="E55">
            <v>7</v>
          </cell>
          <cell r="F55">
            <v>4</v>
          </cell>
          <cell r="G55">
            <v>6</v>
          </cell>
          <cell r="H55">
            <v>7</v>
          </cell>
          <cell r="I55">
            <v>4</v>
          </cell>
          <cell r="J55">
            <v>6</v>
          </cell>
          <cell r="K55">
            <v>5</v>
          </cell>
          <cell r="L55">
            <v>7</v>
          </cell>
          <cell r="N55">
            <v>7</v>
          </cell>
          <cell r="O55">
            <v>6</v>
          </cell>
          <cell r="P55">
            <v>2</v>
          </cell>
          <cell r="Q55">
            <v>5</v>
          </cell>
          <cell r="R55">
            <v>3</v>
          </cell>
          <cell r="S55">
            <v>1</v>
          </cell>
        </row>
        <row r="56">
          <cell r="B56">
            <v>7</v>
          </cell>
          <cell r="C56">
            <v>5</v>
          </cell>
          <cell r="D56">
            <v>5</v>
          </cell>
          <cell r="E56">
            <v>6</v>
          </cell>
          <cell r="F56">
            <v>5</v>
          </cell>
          <cell r="G56">
            <v>4</v>
          </cell>
          <cell r="H56">
            <v>6</v>
          </cell>
          <cell r="I56">
            <v>5</v>
          </cell>
          <cell r="J56">
            <v>4</v>
          </cell>
          <cell r="K56">
            <v>5</v>
          </cell>
          <cell r="L56">
            <v>7</v>
          </cell>
          <cell r="N56">
            <v>6</v>
          </cell>
          <cell r="O56">
            <v>5</v>
          </cell>
          <cell r="P56">
            <v>5</v>
          </cell>
          <cell r="Q56">
            <v>5</v>
          </cell>
          <cell r="R56">
            <v>6</v>
          </cell>
          <cell r="S56">
            <v>6</v>
          </cell>
        </row>
        <row r="57">
          <cell r="B57">
            <v>5</v>
          </cell>
          <cell r="C57">
            <v>6</v>
          </cell>
          <cell r="D57">
            <v>7</v>
          </cell>
          <cell r="E57">
            <v>5</v>
          </cell>
          <cell r="F57">
            <v>6</v>
          </cell>
          <cell r="G57">
            <v>4</v>
          </cell>
          <cell r="H57">
            <v>5</v>
          </cell>
          <cell r="I57">
            <v>6</v>
          </cell>
          <cell r="J57">
            <v>5</v>
          </cell>
          <cell r="K57">
            <v>5</v>
          </cell>
          <cell r="L57">
            <v>5</v>
          </cell>
          <cell r="N57">
            <v>5</v>
          </cell>
          <cell r="O57">
            <v>5</v>
          </cell>
          <cell r="P57">
            <v>6</v>
          </cell>
          <cell r="Q57">
            <v>6</v>
          </cell>
          <cell r="R57">
            <v>6</v>
          </cell>
          <cell r="S57">
            <v>6</v>
          </cell>
        </row>
        <row r="58">
          <cell r="B58">
            <v>6</v>
          </cell>
          <cell r="C58">
            <v>7</v>
          </cell>
          <cell r="D58">
            <v>7</v>
          </cell>
          <cell r="E58">
            <v>6</v>
          </cell>
          <cell r="F58">
            <v>4</v>
          </cell>
          <cell r="G58">
            <v>7</v>
          </cell>
          <cell r="H58">
            <v>7</v>
          </cell>
          <cell r="I58">
            <v>6</v>
          </cell>
          <cell r="J58">
            <v>7</v>
          </cell>
          <cell r="K58">
            <v>7</v>
          </cell>
          <cell r="L58">
            <v>3</v>
          </cell>
          <cell r="N58">
            <v>7</v>
          </cell>
          <cell r="O58">
            <v>7</v>
          </cell>
          <cell r="P58">
            <v>7</v>
          </cell>
          <cell r="Q58">
            <v>7</v>
          </cell>
          <cell r="R58">
            <v>7</v>
          </cell>
          <cell r="S58">
            <v>7</v>
          </cell>
        </row>
        <row r="59">
          <cell r="B59">
            <v>7</v>
          </cell>
          <cell r="C59">
            <v>6</v>
          </cell>
          <cell r="D59">
            <v>5</v>
          </cell>
          <cell r="E59">
            <v>6</v>
          </cell>
          <cell r="F59">
            <v>4</v>
          </cell>
          <cell r="G59">
            <v>2</v>
          </cell>
          <cell r="H59">
            <v>7</v>
          </cell>
          <cell r="I59">
            <v>5</v>
          </cell>
          <cell r="J59">
            <v>5</v>
          </cell>
          <cell r="K59">
            <v>6</v>
          </cell>
          <cell r="L59">
            <v>7</v>
          </cell>
          <cell r="N59">
            <v>7</v>
          </cell>
          <cell r="O59">
            <v>5</v>
          </cell>
          <cell r="P59">
            <v>6</v>
          </cell>
          <cell r="Q59">
            <v>5</v>
          </cell>
          <cell r="R59">
            <v>6</v>
          </cell>
          <cell r="S59">
            <v>6</v>
          </cell>
        </row>
        <row r="60">
          <cell r="B60">
            <v>4</v>
          </cell>
          <cell r="C60">
            <v>6</v>
          </cell>
          <cell r="D60">
            <v>4</v>
          </cell>
          <cell r="E60">
            <v>5</v>
          </cell>
          <cell r="F60">
            <v>7</v>
          </cell>
          <cell r="G60">
            <v>2</v>
          </cell>
          <cell r="H60">
            <v>4</v>
          </cell>
          <cell r="I60">
            <v>5</v>
          </cell>
          <cell r="J60">
            <v>4</v>
          </cell>
          <cell r="K60">
            <v>5</v>
          </cell>
          <cell r="L60">
            <v>7</v>
          </cell>
          <cell r="N60">
            <v>5</v>
          </cell>
          <cell r="O60">
            <v>4</v>
          </cell>
          <cell r="P60">
            <v>5</v>
          </cell>
          <cell r="Q60">
            <v>5</v>
          </cell>
          <cell r="R60">
            <v>7</v>
          </cell>
          <cell r="S60">
            <v>5</v>
          </cell>
        </row>
        <row r="61">
          <cell r="B61">
            <v>7</v>
          </cell>
          <cell r="C61">
            <v>3</v>
          </cell>
          <cell r="D61">
            <v>3</v>
          </cell>
          <cell r="E61">
            <v>5</v>
          </cell>
          <cell r="F61">
            <v>7</v>
          </cell>
          <cell r="G61">
            <v>6</v>
          </cell>
          <cell r="H61">
            <v>7</v>
          </cell>
          <cell r="I61">
            <v>7</v>
          </cell>
          <cell r="J61">
            <v>3</v>
          </cell>
          <cell r="K61">
            <v>7</v>
          </cell>
          <cell r="L61">
            <v>2</v>
          </cell>
          <cell r="N61">
            <v>4</v>
          </cell>
          <cell r="O61">
            <v>5</v>
          </cell>
          <cell r="P61">
            <v>6</v>
          </cell>
          <cell r="Q61">
            <v>6</v>
          </cell>
          <cell r="R61">
            <v>7</v>
          </cell>
          <cell r="S61">
            <v>7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A329-D55B-EB40-8408-FA1F44D661C0}">
  <dimension ref="A1:AU184"/>
  <sheetViews>
    <sheetView zoomScale="42" zoomScaleNormal="42" workbookViewId="0">
      <selection activeCell="M44" sqref="M44"/>
    </sheetView>
  </sheetViews>
  <sheetFormatPr baseColWidth="10" defaultRowHeight="16"/>
  <cols>
    <col min="1" max="1" width="15.83203125" style="76" bestFit="1" customWidth="1"/>
    <col min="2" max="2" width="35.1640625" style="76" bestFit="1" customWidth="1"/>
    <col min="3" max="3" width="30.83203125" style="76" bestFit="1" customWidth="1"/>
    <col min="4" max="4" width="57.5" style="76" bestFit="1" customWidth="1"/>
    <col min="5" max="5" width="30.5" style="76" bestFit="1" customWidth="1"/>
    <col min="6" max="6" width="24.1640625" style="76" bestFit="1" customWidth="1"/>
    <col min="7" max="7" width="28.6640625" style="76" bestFit="1" customWidth="1"/>
    <col min="8" max="8" width="24.83203125" style="76" bestFit="1" customWidth="1"/>
    <col min="9" max="11" width="10.83203125" style="76"/>
    <col min="12" max="12" width="14.5" style="76" bestFit="1" customWidth="1"/>
    <col min="13" max="13" width="14.5" style="76" customWidth="1"/>
    <col min="14" max="14" width="25.5" style="76" bestFit="1" customWidth="1"/>
    <col min="15" max="15" width="52.5" style="76" hidden="1" customWidth="1"/>
    <col min="16" max="16" width="5.5" style="76" bestFit="1" customWidth="1"/>
    <col min="17" max="17" width="17.5" style="76" bestFit="1" customWidth="1"/>
    <col min="18" max="18" width="7.83203125" style="76" bestFit="1" customWidth="1"/>
    <col min="19" max="19" width="8" style="76" bestFit="1" customWidth="1"/>
    <col min="20" max="20" width="28.6640625" style="76" bestFit="1" customWidth="1"/>
    <col min="21" max="21" width="16.6640625" style="76" bestFit="1" customWidth="1"/>
    <col min="22" max="22" width="10.83203125" style="76"/>
    <col min="23" max="24" width="10.83203125" style="77"/>
    <col min="25" max="25" width="10.83203125" style="76"/>
    <col min="26" max="26" width="24.6640625" style="76" bestFit="1" customWidth="1"/>
    <col min="27" max="27" width="25.33203125" style="76" hidden="1" customWidth="1"/>
    <col min="28" max="28" width="12.5" style="76" bestFit="1" customWidth="1"/>
    <col min="29" max="29" width="26.33203125" style="76" hidden="1" customWidth="1"/>
    <col min="30" max="30" width="17.5" style="76" bestFit="1" customWidth="1"/>
    <col min="31" max="31" width="11.33203125" style="76" hidden="1" customWidth="1"/>
    <col min="32" max="34" width="10.83203125" style="76"/>
    <col min="35" max="35" width="10.83203125" style="77"/>
    <col min="36" max="36" width="25" style="76" bestFit="1" customWidth="1"/>
    <col min="37" max="37" width="24.33203125" style="76" bestFit="1" customWidth="1"/>
    <col min="38" max="38" width="30" style="76" bestFit="1" customWidth="1"/>
    <col min="39" max="39" width="20.5" style="76" bestFit="1" customWidth="1"/>
    <col min="40" max="40" width="27.83203125" style="76" bestFit="1" customWidth="1"/>
    <col min="41" max="41" width="20.33203125" style="76" bestFit="1" customWidth="1"/>
    <col min="42" max="42" width="26.33203125" style="76" bestFit="1" customWidth="1"/>
    <col min="43" max="43" width="42.5" style="76" bestFit="1" customWidth="1"/>
    <col min="44" max="44" width="45.83203125" style="76" bestFit="1" customWidth="1"/>
    <col min="45" max="16384" width="10.83203125" style="76"/>
  </cols>
  <sheetData>
    <row r="1" spans="1:46" ht="26">
      <c r="A1" s="5" t="s">
        <v>0</v>
      </c>
      <c r="B1" s="5" t="s">
        <v>252</v>
      </c>
      <c r="C1" s="5" t="s">
        <v>253</v>
      </c>
      <c r="D1" s="5" t="s">
        <v>40</v>
      </c>
      <c r="E1" s="5" t="s">
        <v>52</v>
      </c>
      <c r="F1" s="5" t="s">
        <v>106</v>
      </c>
      <c r="G1" s="5" t="s">
        <v>262</v>
      </c>
      <c r="H1" s="5"/>
      <c r="I1" s="75"/>
      <c r="J1" s="75"/>
      <c r="K1" s="75"/>
      <c r="L1" s="5" t="s">
        <v>0</v>
      </c>
      <c r="M1" s="5"/>
      <c r="N1" s="5" t="s">
        <v>255</v>
      </c>
      <c r="O1" s="5" t="s">
        <v>261</v>
      </c>
      <c r="P1" s="5" t="s">
        <v>69</v>
      </c>
      <c r="Q1" s="5" t="s">
        <v>256</v>
      </c>
      <c r="R1" s="5" t="s">
        <v>73</v>
      </c>
      <c r="S1" s="5" t="s">
        <v>98</v>
      </c>
      <c r="T1" s="5" t="s">
        <v>257</v>
      </c>
      <c r="U1" s="5" t="s">
        <v>254</v>
      </c>
    </row>
    <row r="2" spans="1:46">
      <c r="A2" s="84" t="s">
        <v>245</v>
      </c>
      <c r="B2" s="79">
        <v>0.37075964</v>
      </c>
      <c r="C2" s="85">
        <v>0.58538919078456442</v>
      </c>
      <c r="D2" s="85">
        <v>0.59677813492956244</v>
      </c>
      <c r="E2" s="85">
        <v>2.3318188261764738E-2</v>
      </c>
      <c r="F2" s="85">
        <v>9.8122897512874493E-2</v>
      </c>
      <c r="G2" s="82">
        <v>39</v>
      </c>
      <c r="H2" s="82"/>
      <c r="L2" s="78"/>
      <c r="M2" s="78"/>
      <c r="P2" s="80"/>
      <c r="Q2" s="80"/>
      <c r="R2" s="81"/>
      <c r="S2" s="80"/>
      <c r="T2" s="80"/>
      <c r="U2" s="82"/>
    </row>
    <row r="3" spans="1:46">
      <c r="A3" s="84" t="s">
        <v>206</v>
      </c>
      <c r="B3" s="79">
        <v>0.61775579999999997</v>
      </c>
      <c r="C3" s="85">
        <v>0.44055189665097705</v>
      </c>
      <c r="D3" s="85">
        <v>0.236238461779814</v>
      </c>
      <c r="E3" s="85">
        <v>-6.1198219713569091E-3</v>
      </c>
      <c r="F3" s="85">
        <v>7.1866920396510506E-2</v>
      </c>
      <c r="G3" s="82">
        <v>25</v>
      </c>
      <c r="H3" s="82"/>
      <c r="L3" s="78"/>
      <c r="M3" s="78"/>
      <c r="P3" s="80"/>
      <c r="Q3" s="80"/>
      <c r="R3" s="81"/>
      <c r="S3" s="80"/>
      <c r="T3" s="80"/>
      <c r="U3" s="82"/>
      <c r="V3" s="82"/>
    </row>
    <row r="4" spans="1:46">
      <c r="A4" s="84" t="s">
        <v>223</v>
      </c>
      <c r="B4" s="79">
        <v>0.54184582000000003</v>
      </c>
      <c r="C4" s="85">
        <v>0.25252420674161286</v>
      </c>
      <c r="D4" s="85">
        <v>0.10307781001623173</v>
      </c>
      <c r="E4" s="85">
        <v>3.3169852166665126E-3</v>
      </c>
      <c r="F4" s="85">
        <v>9.5535246870210505E-2</v>
      </c>
      <c r="G4" s="82">
        <v>9</v>
      </c>
      <c r="H4" s="82"/>
      <c r="L4" s="78" t="s">
        <v>245</v>
      </c>
      <c r="M4" s="78"/>
      <c r="N4" s="76">
        <v>0.93475115900000005</v>
      </c>
      <c r="O4" s="76">
        <v>0.56000000000000005</v>
      </c>
      <c r="P4" s="83">
        <v>0.60306199999999999</v>
      </c>
      <c r="Q4" s="83">
        <v>9.9999999999999995E-7</v>
      </c>
      <c r="R4" s="83">
        <v>9.9999999999999995E-7</v>
      </c>
      <c r="S4" s="83">
        <v>9.9999999999999995E-7</v>
      </c>
      <c r="T4" s="93">
        <v>9.9999999999999995E-7</v>
      </c>
      <c r="U4" s="82">
        <v>4</v>
      </c>
      <c r="V4" s="82"/>
    </row>
    <row r="5" spans="1:46">
      <c r="L5" s="78" t="s">
        <v>223</v>
      </c>
      <c r="M5" s="78"/>
      <c r="N5" s="76">
        <v>0.57370511700000004</v>
      </c>
      <c r="O5" s="76">
        <v>0.32</v>
      </c>
      <c r="P5" s="80"/>
      <c r="Q5" s="80"/>
      <c r="R5" s="81"/>
      <c r="S5" s="80"/>
      <c r="T5" s="80"/>
      <c r="U5" s="82">
        <v>48</v>
      </c>
    </row>
    <row r="6" spans="1:46" ht="26">
      <c r="B6" s="5" t="s">
        <v>255</v>
      </c>
      <c r="C6" s="5" t="s">
        <v>69</v>
      </c>
      <c r="D6" s="5" t="s">
        <v>256</v>
      </c>
      <c r="E6" s="5" t="s">
        <v>73</v>
      </c>
      <c r="F6" s="5" t="s">
        <v>98</v>
      </c>
      <c r="G6" s="5" t="s">
        <v>257</v>
      </c>
      <c r="H6" s="5" t="s">
        <v>254</v>
      </c>
      <c r="L6" s="78" t="s">
        <v>206</v>
      </c>
      <c r="M6" s="78"/>
      <c r="N6" s="76">
        <v>0.68275041800000003</v>
      </c>
      <c r="O6" s="76">
        <v>0.36</v>
      </c>
      <c r="P6" s="80"/>
      <c r="Q6" s="80"/>
      <c r="R6" s="81"/>
      <c r="S6" s="80"/>
      <c r="T6" s="80"/>
      <c r="U6" s="82">
        <v>41</v>
      </c>
    </row>
    <row r="7" spans="1:46">
      <c r="A7" s="86" t="s">
        <v>245</v>
      </c>
      <c r="B7" s="87">
        <v>0.63676259999999996</v>
      </c>
      <c r="C7" s="85">
        <v>-0.25052365474900695</v>
      </c>
      <c r="D7" s="85">
        <v>-7.8439869989165745E-2</v>
      </c>
      <c r="E7" s="85">
        <v>6.0021668472372669E-2</v>
      </c>
      <c r="F7" s="85">
        <v>-4.6081617912604012E-2</v>
      </c>
      <c r="G7" s="90">
        <v>0.29866916803900312</v>
      </c>
      <c r="H7" s="89">
        <v>32</v>
      </c>
      <c r="L7" s="78"/>
      <c r="M7" s="78"/>
      <c r="P7" s="80"/>
      <c r="Q7" s="80"/>
      <c r="R7" s="81"/>
      <c r="S7" s="80"/>
      <c r="T7" s="80"/>
      <c r="U7" s="82"/>
    </row>
    <row r="8" spans="1:46">
      <c r="A8" s="86" t="s">
        <v>223</v>
      </c>
      <c r="B8" s="87">
        <v>0.45477239999999902</v>
      </c>
      <c r="C8" s="85">
        <v>-0.22739641943734012</v>
      </c>
      <c r="D8" s="85">
        <v>-0.11545780051150889</v>
      </c>
      <c r="E8" s="85">
        <v>-0.18305882352941172</v>
      </c>
      <c r="F8" s="85">
        <v>-0.24561125319693111</v>
      </c>
      <c r="G8" s="90">
        <v>-0.25544146285780045</v>
      </c>
      <c r="H8" s="89">
        <v>39</v>
      </c>
      <c r="L8" s="78"/>
      <c r="M8" s="78"/>
      <c r="P8" s="83"/>
      <c r="Q8" s="83"/>
      <c r="R8" s="83"/>
      <c r="S8" s="83"/>
      <c r="T8" s="93"/>
      <c r="U8" s="82"/>
    </row>
    <row r="9" spans="1:46">
      <c r="A9" s="86" t="s">
        <v>206</v>
      </c>
      <c r="B9" s="87">
        <v>0.70154693000000001</v>
      </c>
      <c r="C9" s="85">
        <v>-0.26492383292383292</v>
      </c>
      <c r="D9" s="85">
        <v>-0.32994594594594595</v>
      </c>
      <c r="E9" s="85">
        <v>-0.11830958230958233</v>
      </c>
      <c r="F9" s="85">
        <v>-0.31159213759213744</v>
      </c>
      <c r="G9" s="90">
        <v>-0.23501411862358723</v>
      </c>
      <c r="H9" s="89">
        <v>15</v>
      </c>
    </row>
    <row r="11" spans="1:46" s="77" customFormat="1"/>
    <row r="12" spans="1:46" s="77" customFormat="1"/>
    <row r="13" spans="1:46" ht="17" thickBot="1"/>
    <row r="14" spans="1:46" ht="27" thickBot="1">
      <c r="A14" s="5" t="s">
        <v>0</v>
      </c>
      <c r="B14" s="5" t="s">
        <v>252</v>
      </c>
      <c r="C14" s="5" t="s">
        <v>255</v>
      </c>
      <c r="D14" s="5" t="s">
        <v>263</v>
      </c>
      <c r="E14" s="5" t="s">
        <v>264</v>
      </c>
      <c r="F14" s="5" t="s">
        <v>175</v>
      </c>
      <c r="Z14" s="94" t="s">
        <v>0</v>
      </c>
      <c r="AA14" s="95" t="s">
        <v>252</v>
      </c>
      <c r="AB14" s="95" t="s">
        <v>258</v>
      </c>
      <c r="AC14" s="5" t="s">
        <v>255</v>
      </c>
      <c r="AD14" s="5" t="s">
        <v>254</v>
      </c>
      <c r="AE14" s="76" t="s">
        <v>265</v>
      </c>
      <c r="AF14" s="76" t="s">
        <v>266</v>
      </c>
      <c r="AG14" s="76" t="s">
        <v>267</v>
      </c>
      <c r="AJ14" s="96" t="s">
        <v>0</v>
      </c>
      <c r="AK14" s="95" t="s">
        <v>252</v>
      </c>
      <c r="AL14" s="95" t="s">
        <v>268</v>
      </c>
      <c r="AM14" s="95" t="s">
        <v>255</v>
      </c>
      <c r="AN14" s="95" t="s">
        <v>269</v>
      </c>
      <c r="AO14" s="95" t="s">
        <v>270</v>
      </c>
      <c r="AP14" s="95" t="s">
        <v>271</v>
      </c>
      <c r="AQ14" s="95" t="s">
        <v>272</v>
      </c>
      <c r="AR14" s="95" t="s">
        <v>273</v>
      </c>
      <c r="AS14" s="97" t="s">
        <v>265</v>
      </c>
      <c r="AT14" s="97" t="s">
        <v>266</v>
      </c>
    </row>
    <row r="15" spans="1:46">
      <c r="A15" s="84" t="s">
        <v>245</v>
      </c>
      <c r="B15" s="79">
        <v>0.37075964</v>
      </c>
      <c r="C15" s="87">
        <v>0.63676259999999996</v>
      </c>
      <c r="D15" s="79">
        <v>0.63575402999999997</v>
      </c>
      <c r="E15" s="79">
        <v>0.61943448000000001</v>
      </c>
      <c r="F15" s="76">
        <v>722</v>
      </c>
      <c r="Z15" s="84" t="s">
        <v>196</v>
      </c>
      <c r="AA15" s="79">
        <v>0.99999950999999998</v>
      </c>
      <c r="AB15" s="82">
        <v>4</v>
      </c>
      <c r="AC15" s="87">
        <v>0.88551577999999997</v>
      </c>
      <c r="AD15" s="78">
        <v>9</v>
      </c>
      <c r="AE15" s="76" t="b">
        <v>1</v>
      </c>
      <c r="AF15" s="98">
        <v>0.94275764499999992</v>
      </c>
      <c r="AG15" s="76">
        <v>6.5</v>
      </c>
      <c r="AJ15" s="86" t="s">
        <v>274</v>
      </c>
      <c r="AK15" s="79">
        <v>0.99999949685</v>
      </c>
      <c r="AL15" s="99">
        <v>3</v>
      </c>
      <c r="AM15" s="79">
        <v>0.99999909456735203</v>
      </c>
      <c r="AN15" s="99">
        <v>1</v>
      </c>
      <c r="AO15" s="79">
        <v>0.99999926279999996</v>
      </c>
      <c r="AP15" s="99">
        <v>1</v>
      </c>
      <c r="AQ15" s="79">
        <v>1</v>
      </c>
      <c r="AR15" s="99">
        <v>1</v>
      </c>
      <c r="AS15" s="76">
        <v>1</v>
      </c>
      <c r="AT15" s="98">
        <v>1.6666666666666667</v>
      </c>
    </row>
    <row r="16" spans="1:46">
      <c r="A16" s="84" t="s">
        <v>206</v>
      </c>
      <c r="B16" s="79">
        <v>0.61775579999999997</v>
      </c>
      <c r="C16" s="79">
        <v>0.70154693000000001</v>
      </c>
      <c r="D16" s="79">
        <v>0.88335608999999904</v>
      </c>
      <c r="E16" s="79">
        <v>0.82885991000000003</v>
      </c>
      <c r="F16" s="76">
        <v>2613</v>
      </c>
      <c r="Z16" s="84" t="s">
        <v>209</v>
      </c>
      <c r="AA16" s="79">
        <v>0.99999759999999904</v>
      </c>
      <c r="AB16" s="82">
        <v>1</v>
      </c>
      <c r="AC16" s="87">
        <v>0.99999989999999905</v>
      </c>
      <c r="AD16" s="78">
        <v>2</v>
      </c>
      <c r="AE16" s="76" t="b">
        <v>1</v>
      </c>
      <c r="AF16" s="98">
        <v>0.99999874999999905</v>
      </c>
      <c r="AG16" s="76">
        <v>1.5</v>
      </c>
      <c r="AH16" s="76">
        <v>1.5000018750023452</v>
      </c>
      <c r="AJ16" s="86" t="s">
        <v>211</v>
      </c>
      <c r="AK16" s="79">
        <v>0.90863159560999995</v>
      </c>
      <c r="AL16" s="100">
        <v>10</v>
      </c>
      <c r="AM16" s="79">
        <v>0.99999983191247999</v>
      </c>
      <c r="AN16" s="100">
        <v>2</v>
      </c>
      <c r="AO16" s="79">
        <v>0.999999829599999</v>
      </c>
      <c r="AP16" s="100">
        <v>1</v>
      </c>
      <c r="AQ16" s="79">
        <v>0.56316876939999905</v>
      </c>
      <c r="AR16" s="100">
        <v>24</v>
      </c>
      <c r="AS16" s="76">
        <v>1</v>
      </c>
      <c r="AT16" s="98">
        <v>4.333333333333333</v>
      </c>
    </row>
    <row r="17" spans="1:46">
      <c r="A17" s="84" t="s">
        <v>223</v>
      </c>
      <c r="B17" s="79">
        <v>0.54184582000000003</v>
      </c>
      <c r="C17" s="87">
        <v>0.45477239999999902</v>
      </c>
      <c r="D17" s="79">
        <v>0.36288408</v>
      </c>
      <c r="E17" s="79">
        <v>0.58099999999999996</v>
      </c>
      <c r="F17" s="76">
        <v>1817</v>
      </c>
      <c r="Z17" s="84" t="s">
        <v>4</v>
      </c>
      <c r="AA17" s="79">
        <v>0.94540840000000004</v>
      </c>
      <c r="AB17" s="82">
        <v>20</v>
      </c>
      <c r="AC17" s="87">
        <v>1.0000020999999999</v>
      </c>
      <c r="AD17" s="78">
        <v>1</v>
      </c>
      <c r="AE17" s="76" t="b">
        <v>0</v>
      </c>
      <c r="AF17" s="98">
        <v>0.97270524999999997</v>
      </c>
      <c r="AG17" s="76">
        <v>10.5</v>
      </c>
      <c r="AJ17" s="86" t="s">
        <v>218</v>
      </c>
      <c r="AK17" s="79">
        <v>0.99999902396999996</v>
      </c>
      <c r="AL17" s="100">
        <v>5</v>
      </c>
      <c r="AM17" s="79">
        <v>0.65646817972664595</v>
      </c>
      <c r="AN17" s="100">
        <v>11</v>
      </c>
      <c r="AO17" s="79">
        <v>1.00000095021</v>
      </c>
      <c r="AP17" s="100">
        <v>6</v>
      </c>
      <c r="AQ17" s="79">
        <v>0.61002489530000004</v>
      </c>
      <c r="AR17" s="100">
        <v>22</v>
      </c>
      <c r="AS17" s="76">
        <v>1</v>
      </c>
      <c r="AT17" s="98">
        <v>7.333333333333333</v>
      </c>
    </row>
    <row r="18" spans="1:46">
      <c r="A18" s="77"/>
      <c r="B18" s="77"/>
      <c r="C18" s="77"/>
      <c r="D18" s="77"/>
      <c r="E18" s="77"/>
      <c r="Z18" s="84" t="s">
        <v>230</v>
      </c>
      <c r="AA18" s="79">
        <v>0.91153329999999999</v>
      </c>
      <c r="AB18" s="82">
        <v>17</v>
      </c>
      <c r="AC18" s="87">
        <v>0.56985980000000003</v>
      </c>
      <c r="AD18" s="78">
        <v>39</v>
      </c>
      <c r="AE18" s="76" t="b">
        <v>0</v>
      </c>
      <c r="AF18" s="98">
        <v>0.74069655000000001</v>
      </c>
      <c r="AG18" s="76">
        <v>28</v>
      </c>
      <c r="AJ18" s="86" t="s">
        <v>241</v>
      </c>
      <c r="AK18" s="79">
        <v>0.60593656482999902</v>
      </c>
      <c r="AL18" s="100">
        <v>25</v>
      </c>
      <c r="AM18" s="79">
        <v>0.92345015651098294</v>
      </c>
      <c r="AN18" s="100">
        <v>4</v>
      </c>
      <c r="AO18" s="79">
        <v>0.99999916874000006</v>
      </c>
      <c r="AP18" s="100">
        <v>1</v>
      </c>
      <c r="AQ18" s="79">
        <v>0.70084029999999997</v>
      </c>
      <c r="AR18" s="100">
        <v>27</v>
      </c>
      <c r="AS18" s="76">
        <v>0</v>
      </c>
      <c r="AT18" s="98">
        <v>10</v>
      </c>
    </row>
    <row r="19" spans="1:46" ht="26">
      <c r="A19" s="5" t="s">
        <v>0</v>
      </c>
      <c r="B19" s="5" t="s">
        <v>275</v>
      </c>
      <c r="C19" s="5" t="s">
        <v>276</v>
      </c>
      <c r="D19" s="5" t="s">
        <v>277</v>
      </c>
      <c r="E19" s="5" t="s">
        <v>278</v>
      </c>
      <c r="Z19" s="84" t="s">
        <v>208</v>
      </c>
      <c r="AA19" s="79">
        <v>0.90011770000000002</v>
      </c>
      <c r="AB19" s="82">
        <v>42</v>
      </c>
      <c r="AC19" s="87">
        <v>0.77435509999999896</v>
      </c>
      <c r="AD19" s="78">
        <v>15</v>
      </c>
      <c r="AE19" s="76" t="b">
        <v>0</v>
      </c>
      <c r="AF19" s="98">
        <v>0.83723639999999944</v>
      </c>
      <c r="AG19" s="76">
        <v>28.5</v>
      </c>
      <c r="AJ19" s="86" t="s">
        <v>207</v>
      </c>
      <c r="AK19" s="79">
        <v>1.00000010967</v>
      </c>
      <c r="AL19" s="100">
        <v>4</v>
      </c>
      <c r="AM19" s="79">
        <v>0.85024835579713598</v>
      </c>
      <c r="AN19" s="100">
        <v>10</v>
      </c>
      <c r="AO19" s="79">
        <v>0.66625025930000004</v>
      </c>
      <c r="AP19" s="100">
        <v>19</v>
      </c>
      <c r="AQ19" s="79">
        <v>0.5852437144</v>
      </c>
      <c r="AR19" s="100">
        <v>22</v>
      </c>
      <c r="AS19" s="76">
        <v>1</v>
      </c>
      <c r="AT19" s="98">
        <v>11</v>
      </c>
    </row>
    <row r="20" spans="1:46">
      <c r="A20" s="86" t="s">
        <v>245</v>
      </c>
      <c r="B20" s="78">
        <v>39</v>
      </c>
      <c r="C20" s="78">
        <v>32</v>
      </c>
      <c r="D20" s="78">
        <v>19</v>
      </c>
      <c r="E20" s="78">
        <v>47</v>
      </c>
      <c r="Z20" s="84" t="s">
        <v>200</v>
      </c>
      <c r="AA20" s="79">
        <v>0.75991430000000004</v>
      </c>
      <c r="AB20" s="82">
        <v>29</v>
      </c>
      <c r="AC20" s="87">
        <v>0.80205688999999902</v>
      </c>
      <c r="AD20" s="78">
        <v>8</v>
      </c>
      <c r="AE20" s="76" t="b">
        <v>0</v>
      </c>
      <c r="AF20" s="98">
        <v>0.78098559499999953</v>
      </c>
      <c r="AG20" s="76">
        <v>18.5</v>
      </c>
      <c r="AJ20" s="86" t="s">
        <v>279</v>
      </c>
      <c r="AK20" s="79">
        <v>0.84330684139999901</v>
      </c>
      <c r="AL20" s="100">
        <v>16</v>
      </c>
      <c r="AM20" s="79">
        <v>0.86928749801735095</v>
      </c>
      <c r="AN20" s="100">
        <v>8</v>
      </c>
      <c r="AO20" s="79">
        <v>1.00000008849999</v>
      </c>
      <c r="AP20" s="100">
        <v>9</v>
      </c>
      <c r="AQ20" s="79">
        <v>0.76020208040000004</v>
      </c>
      <c r="AR20" s="100">
        <v>26</v>
      </c>
      <c r="AS20" s="76">
        <v>1</v>
      </c>
      <c r="AT20" s="98">
        <v>11</v>
      </c>
    </row>
    <row r="21" spans="1:46">
      <c r="A21" s="86" t="s">
        <v>206</v>
      </c>
      <c r="B21" s="78">
        <v>25</v>
      </c>
      <c r="C21" s="78">
        <v>15</v>
      </c>
      <c r="D21" s="78">
        <v>5</v>
      </c>
      <c r="E21" s="78">
        <v>7</v>
      </c>
      <c r="F21" s="88"/>
      <c r="Z21" s="84" t="s">
        <v>228</v>
      </c>
      <c r="AA21" s="79">
        <v>0.73109489999999999</v>
      </c>
      <c r="AB21" s="82">
        <v>12</v>
      </c>
      <c r="AC21" s="87">
        <v>0.45269810999999999</v>
      </c>
      <c r="AD21" s="78">
        <v>42</v>
      </c>
      <c r="AE21" s="76" t="b">
        <v>0</v>
      </c>
      <c r="AF21" s="98">
        <v>0.59189650500000002</v>
      </c>
      <c r="AG21" s="76">
        <v>27</v>
      </c>
      <c r="AH21" s="76">
        <v>1</v>
      </c>
      <c r="AJ21" s="86" t="s">
        <v>215</v>
      </c>
      <c r="AK21" s="79">
        <v>0.95341845714999995</v>
      </c>
      <c r="AL21" s="100">
        <v>9</v>
      </c>
      <c r="AM21" s="79">
        <v>0.65945609487318002</v>
      </c>
      <c r="AN21" s="100">
        <v>18</v>
      </c>
      <c r="AO21" s="79">
        <v>0.99675901849999904</v>
      </c>
      <c r="AP21" s="100">
        <v>7</v>
      </c>
      <c r="AQ21" s="79">
        <v>0.99674247593603404</v>
      </c>
      <c r="AR21" s="100">
        <v>3</v>
      </c>
      <c r="AS21" s="76">
        <v>1</v>
      </c>
      <c r="AT21" s="98">
        <v>11.333333333333334</v>
      </c>
    </row>
    <row r="22" spans="1:46">
      <c r="A22" s="86" t="s">
        <v>223</v>
      </c>
      <c r="B22" s="78">
        <v>9</v>
      </c>
      <c r="C22" s="78">
        <v>39</v>
      </c>
      <c r="D22" s="78">
        <v>35</v>
      </c>
      <c r="E22" s="78">
        <v>38</v>
      </c>
      <c r="Z22" s="84" t="s">
        <v>5</v>
      </c>
      <c r="AA22" s="79">
        <v>0.7291533</v>
      </c>
      <c r="AB22" s="82">
        <v>27</v>
      </c>
      <c r="AC22" s="87">
        <v>0.82856103999999897</v>
      </c>
      <c r="AD22" s="78">
        <v>9</v>
      </c>
      <c r="AE22" s="76" t="b">
        <v>0</v>
      </c>
      <c r="AF22" s="98">
        <v>0.77885716999999954</v>
      </c>
      <c r="AG22" s="76">
        <v>18</v>
      </c>
      <c r="AJ22" s="86" t="s">
        <v>232</v>
      </c>
      <c r="AK22" s="79">
        <v>0.59039026417999996</v>
      </c>
      <c r="AL22" s="100">
        <v>17</v>
      </c>
      <c r="AM22" s="79">
        <v>0.604493504816358</v>
      </c>
      <c r="AN22" s="100">
        <v>16</v>
      </c>
      <c r="AO22" s="79">
        <v>0.99999946039999998</v>
      </c>
      <c r="AP22" s="100">
        <v>1</v>
      </c>
      <c r="AQ22" s="79">
        <v>0.88851471500000001</v>
      </c>
      <c r="AR22" s="100">
        <v>7</v>
      </c>
      <c r="AS22" s="76">
        <v>0</v>
      </c>
      <c r="AT22" s="98">
        <v>11.333333333333334</v>
      </c>
    </row>
    <row r="23" spans="1:46">
      <c r="A23" s="84"/>
      <c r="B23" s="82"/>
      <c r="C23" s="82"/>
      <c r="Z23" s="84" t="s">
        <v>242</v>
      </c>
      <c r="AA23" s="79">
        <v>0.72575699999999999</v>
      </c>
      <c r="AB23" s="82">
        <v>43</v>
      </c>
      <c r="AC23" s="87">
        <v>0.52429873000000005</v>
      </c>
      <c r="AD23" s="78">
        <v>38</v>
      </c>
      <c r="AE23" s="76" t="b">
        <v>0</v>
      </c>
      <c r="AF23" s="98">
        <v>0.62502786500000007</v>
      </c>
      <c r="AG23" s="76">
        <v>40.5</v>
      </c>
      <c r="AJ23" s="86" t="s">
        <v>214</v>
      </c>
      <c r="AK23" s="79">
        <v>0.99999939105000002</v>
      </c>
      <c r="AL23" s="100">
        <v>33</v>
      </c>
      <c r="AM23" s="79">
        <v>0.79243689845409804</v>
      </c>
      <c r="AN23" s="100">
        <v>5</v>
      </c>
      <c r="AO23" s="79">
        <v>0.99999969929999999</v>
      </c>
      <c r="AP23" s="100">
        <v>5</v>
      </c>
      <c r="AQ23" s="79">
        <v>0.99999938127357302</v>
      </c>
      <c r="AR23" s="100">
        <v>5</v>
      </c>
      <c r="AS23" s="76">
        <v>0</v>
      </c>
      <c r="AT23" s="98">
        <v>14.333333333333334</v>
      </c>
    </row>
    <row r="24" spans="1:46">
      <c r="A24" s="84"/>
      <c r="B24" s="82"/>
      <c r="C24" s="82"/>
      <c r="Z24" s="84" t="s">
        <v>3</v>
      </c>
      <c r="AA24" s="79">
        <v>0.71360509999999899</v>
      </c>
      <c r="AB24" s="82">
        <v>5</v>
      </c>
      <c r="AC24" s="87">
        <v>0.97765782999999995</v>
      </c>
      <c r="AD24" s="78">
        <v>4</v>
      </c>
      <c r="AE24" s="76" t="b">
        <v>1</v>
      </c>
      <c r="AF24" s="98">
        <v>0.84563146499999942</v>
      </c>
      <c r="AG24" s="76">
        <v>4.5</v>
      </c>
      <c r="AJ24" s="86" t="s">
        <v>4</v>
      </c>
      <c r="AK24" s="79">
        <v>0.41981958112000001</v>
      </c>
      <c r="AL24" s="100">
        <v>20</v>
      </c>
      <c r="AM24" s="79">
        <v>0.86354328577969097</v>
      </c>
      <c r="AN24" s="100">
        <v>12</v>
      </c>
      <c r="AO24" s="79">
        <v>0.83615631219999997</v>
      </c>
      <c r="AP24" s="100">
        <v>13</v>
      </c>
      <c r="AQ24" s="79">
        <v>0.37556260000000002</v>
      </c>
      <c r="AR24" s="100">
        <v>44</v>
      </c>
      <c r="AS24" s="76">
        <v>0</v>
      </c>
      <c r="AT24" s="98">
        <v>15</v>
      </c>
    </row>
    <row r="25" spans="1:46">
      <c r="Z25" s="84" t="s">
        <v>217</v>
      </c>
      <c r="AA25" s="79">
        <v>0.70503399999999905</v>
      </c>
      <c r="AB25" s="82">
        <v>2</v>
      </c>
      <c r="AC25" s="87">
        <v>0.87610399999999999</v>
      </c>
      <c r="AD25" s="78">
        <v>18</v>
      </c>
      <c r="AE25" s="76" t="b">
        <v>1</v>
      </c>
      <c r="AF25" s="98">
        <v>0.79056899999999952</v>
      </c>
      <c r="AG25" s="76">
        <v>10</v>
      </c>
      <c r="AJ25" s="86" t="s">
        <v>247</v>
      </c>
      <c r="AK25" s="79">
        <v>0.71634761468999997</v>
      </c>
      <c r="AL25" s="100">
        <v>11</v>
      </c>
      <c r="AM25" s="79">
        <v>1.00000028161555</v>
      </c>
      <c r="AN25" s="100">
        <v>21</v>
      </c>
      <c r="AO25" s="79">
        <v>0.76013943319999999</v>
      </c>
      <c r="AP25" s="100">
        <v>16</v>
      </c>
      <c r="AQ25" s="79">
        <v>0.50581173109999999</v>
      </c>
      <c r="AR25" s="100">
        <v>29</v>
      </c>
      <c r="AS25" s="76">
        <v>0</v>
      </c>
      <c r="AT25" s="98">
        <v>16</v>
      </c>
    </row>
    <row r="26" spans="1:46">
      <c r="Z26" s="84" t="s">
        <v>231</v>
      </c>
      <c r="AA26" s="79">
        <v>0.69349439999999996</v>
      </c>
      <c r="AB26" s="82">
        <v>13</v>
      </c>
      <c r="AC26" s="87">
        <v>0.51030819999999999</v>
      </c>
      <c r="AD26" s="78">
        <v>39</v>
      </c>
      <c r="AE26" s="76" t="b">
        <v>0</v>
      </c>
      <c r="AF26" s="98">
        <v>0.60190129999999997</v>
      </c>
      <c r="AG26" s="76">
        <v>26</v>
      </c>
      <c r="AJ26" s="86" t="s">
        <v>242</v>
      </c>
      <c r="AK26" s="79">
        <v>0.6946289189</v>
      </c>
      <c r="AL26" s="100">
        <v>11</v>
      </c>
      <c r="AM26" s="79">
        <v>0.57358061971762897</v>
      </c>
      <c r="AN26" s="100">
        <v>21</v>
      </c>
      <c r="AO26" s="79">
        <v>0.71079813734999997</v>
      </c>
      <c r="AP26" s="100">
        <v>20</v>
      </c>
      <c r="AQ26" s="79">
        <v>0.50689230399999996</v>
      </c>
      <c r="AR26" s="100">
        <v>31</v>
      </c>
      <c r="AS26" s="76">
        <v>0</v>
      </c>
      <c r="AT26" s="98">
        <v>17.333333333333332</v>
      </c>
    </row>
    <row r="27" spans="1:46" ht="26">
      <c r="A27" s="5" t="s">
        <v>0</v>
      </c>
      <c r="B27" s="5" t="s">
        <v>275</v>
      </c>
      <c r="C27" s="5" t="s">
        <v>276</v>
      </c>
      <c r="D27" s="5" t="s">
        <v>277</v>
      </c>
      <c r="E27" s="5" t="s">
        <v>278</v>
      </c>
      <c r="Z27" s="84" t="s">
        <v>224</v>
      </c>
      <c r="AA27" s="79">
        <v>0.69209454999999998</v>
      </c>
      <c r="AB27" s="82">
        <v>18</v>
      </c>
      <c r="AC27" s="87">
        <v>0.6731568</v>
      </c>
      <c r="AD27" s="78">
        <v>19</v>
      </c>
      <c r="AE27" s="76" t="b">
        <v>1</v>
      </c>
      <c r="AF27" s="98">
        <v>0.68262567499999993</v>
      </c>
      <c r="AG27" s="76">
        <v>18.5</v>
      </c>
      <c r="AJ27" s="86" t="s">
        <v>248</v>
      </c>
      <c r="AK27" s="79">
        <v>0.79133551221999998</v>
      </c>
      <c r="AL27" s="100">
        <v>39</v>
      </c>
      <c r="AM27" s="79">
        <v>0.77871324564711497</v>
      </c>
      <c r="AN27" s="100">
        <v>6</v>
      </c>
      <c r="AO27" s="79">
        <v>0.89850403035499904</v>
      </c>
      <c r="AP27" s="100">
        <v>9</v>
      </c>
      <c r="AQ27" s="79">
        <v>0.78200391059999996</v>
      </c>
      <c r="AR27" s="100">
        <v>14</v>
      </c>
      <c r="AS27" s="76">
        <v>0</v>
      </c>
      <c r="AT27" s="98">
        <v>18</v>
      </c>
    </row>
    <row r="28" spans="1:46">
      <c r="A28" s="84" t="s">
        <v>245</v>
      </c>
      <c r="B28" s="82">
        <v>13</v>
      </c>
      <c r="C28" s="82">
        <v>20</v>
      </c>
      <c r="D28" s="82">
        <v>33</v>
      </c>
      <c r="E28" s="82">
        <v>5</v>
      </c>
      <c r="Z28" s="84" t="s">
        <v>198</v>
      </c>
      <c r="AA28" s="79">
        <v>0.69130765999999999</v>
      </c>
      <c r="AB28" s="82">
        <v>15</v>
      </c>
      <c r="AC28" s="87">
        <v>0.99999992999999998</v>
      </c>
      <c r="AD28" s="78">
        <v>5</v>
      </c>
      <c r="AE28" s="76" t="b">
        <v>1</v>
      </c>
      <c r="AF28" s="98">
        <v>0.84565379500000004</v>
      </c>
      <c r="AG28" s="76">
        <v>10</v>
      </c>
      <c r="AJ28" s="86" t="s">
        <v>226</v>
      </c>
      <c r="AK28" s="79">
        <v>0.73627563827999998</v>
      </c>
      <c r="AL28" s="100">
        <v>23</v>
      </c>
      <c r="AM28" s="79">
        <v>0.53365474378088296</v>
      </c>
      <c r="AN28" s="100">
        <v>24</v>
      </c>
      <c r="AO28" s="79">
        <v>0.77246758229000001</v>
      </c>
      <c r="AP28" s="100">
        <v>14</v>
      </c>
      <c r="AQ28" s="79">
        <v>0.86072882264787398</v>
      </c>
      <c r="AR28" s="100">
        <v>6</v>
      </c>
      <c r="AS28" s="76">
        <v>0</v>
      </c>
      <c r="AT28" s="98">
        <v>20.333333333333332</v>
      </c>
    </row>
    <row r="29" spans="1:46">
      <c r="A29" s="84" t="s">
        <v>206</v>
      </c>
      <c r="B29" s="82">
        <v>27</v>
      </c>
      <c r="C29" s="82">
        <v>37</v>
      </c>
      <c r="D29" s="82">
        <v>47</v>
      </c>
      <c r="E29" s="82">
        <v>45</v>
      </c>
      <c r="Z29" s="84" t="s">
        <v>225</v>
      </c>
      <c r="AA29" s="79">
        <v>0.68788119999999997</v>
      </c>
      <c r="AB29" s="82">
        <v>3</v>
      </c>
      <c r="AC29" s="87">
        <v>0.76158720000000002</v>
      </c>
      <c r="AD29" s="78">
        <v>11</v>
      </c>
      <c r="AE29" s="76" t="b">
        <v>1</v>
      </c>
      <c r="AF29" s="98">
        <v>0.7247342</v>
      </c>
      <c r="AG29" s="76">
        <v>7</v>
      </c>
      <c r="AJ29" s="86" t="s">
        <v>280</v>
      </c>
      <c r="AK29" s="79">
        <v>0.90907317131999998</v>
      </c>
      <c r="AL29" s="100">
        <v>44</v>
      </c>
      <c r="AM29" s="79">
        <v>1.0000009275257</v>
      </c>
      <c r="AN29" s="100">
        <v>3</v>
      </c>
      <c r="AO29" s="79">
        <v>0.81902084852000001</v>
      </c>
      <c r="AP29" s="100">
        <v>14</v>
      </c>
      <c r="AQ29" s="79">
        <v>0.68267401520000004</v>
      </c>
      <c r="AR29" s="100">
        <v>16</v>
      </c>
      <c r="AS29" s="76">
        <v>0</v>
      </c>
      <c r="AT29" s="98">
        <v>20.333333333333332</v>
      </c>
    </row>
    <row r="30" spans="1:46">
      <c r="A30" s="84" t="s">
        <v>223</v>
      </c>
      <c r="B30" s="82">
        <v>43</v>
      </c>
      <c r="C30" s="82">
        <v>13</v>
      </c>
      <c r="D30" s="82">
        <v>17</v>
      </c>
      <c r="E30" s="82">
        <v>14</v>
      </c>
      <c r="Z30" s="84" t="s">
        <v>239</v>
      </c>
      <c r="AA30" s="79">
        <v>0.68429719999999905</v>
      </c>
      <c r="AB30" s="82">
        <v>19</v>
      </c>
      <c r="AC30" s="87">
        <v>0.57992160999999998</v>
      </c>
      <c r="AD30" s="78">
        <v>24</v>
      </c>
      <c r="AE30" s="76" t="b">
        <v>0</v>
      </c>
      <c r="AF30" s="98">
        <v>0.63210940499999957</v>
      </c>
      <c r="AG30" s="76">
        <v>21.5</v>
      </c>
      <c r="AJ30" s="86" t="s">
        <v>281</v>
      </c>
      <c r="AK30" s="79">
        <v>0.76049305827999902</v>
      </c>
      <c r="AL30" s="100">
        <v>31</v>
      </c>
      <c r="AM30" s="79">
        <v>0.65553405078093996</v>
      </c>
      <c r="AN30" s="100">
        <v>18</v>
      </c>
      <c r="AO30" s="79">
        <v>0.77334098910999904</v>
      </c>
      <c r="AP30" s="100">
        <v>12</v>
      </c>
      <c r="AQ30" s="79">
        <v>0.7726589398</v>
      </c>
      <c r="AR30" s="100">
        <v>10</v>
      </c>
      <c r="AS30" s="76">
        <v>0</v>
      </c>
      <c r="AT30" s="98">
        <v>20.333333333333332</v>
      </c>
    </row>
    <row r="31" spans="1:46">
      <c r="A31" s="84"/>
      <c r="B31" s="82"/>
      <c r="C31" s="82"/>
      <c r="D31" s="82"/>
      <c r="E31" s="82"/>
      <c r="Z31" s="84" t="s">
        <v>219</v>
      </c>
      <c r="AA31" s="79">
        <v>0.66636089999999903</v>
      </c>
      <c r="AB31" s="82">
        <v>38</v>
      </c>
      <c r="AC31" s="87">
        <v>0.66276778000000003</v>
      </c>
      <c r="AD31" s="78">
        <v>22</v>
      </c>
      <c r="AE31" s="76" t="b">
        <v>0</v>
      </c>
      <c r="AF31" s="98">
        <v>0.66456433999999953</v>
      </c>
      <c r="AG31" s="76">
        <v>30</v>
      </c>
      <c r="AJ31" s="86" t="s">
        <v>229</v>
      </c>
      <c r="AK31" s="79">
        <v>0.89749835223999996</v>
      </c>
      <c r="AL31" s="100">
        <v>6</v>
      </c>
      <c r="AM31" s="79">
        <v>0.76311934183426</v>
      </c>
      <c r="AN31" s="100">
        <v>35</v>
      </c>
      <c r="AO31" s="79">
        <v>0.65353725299999998</v>
      </c>
      <c r="AP31" s="100">
        <v>22</v>
      </c>
      <c r="AQ31" s="79">
        <v>0.48204854740000003</v>
      </c>
      <c r="AR31" s="100">
        <v>36</v>
      </c>
      <c r="AS31" s="76">
        <v>1</v>
      </c>
      <c r="AT31" s="98">
        <v>21</v>
      </c>
    </row>
    <row r="32" spans="1:46">
      <c r="A32" s="84"/>
      <c r="B32" s="82"/>
      <c r="C32" s="82"/>
      <c r="D32" s="82"/>
      <c r="E32" s="82"/>
      <c r="Z32" s="84" t="s">
        <v>221</v>
      </c>
      <c r="AA32" s="79">
        <v>0.6573213</v>
      </c>
      <c r="AB32" s="82">
        <v>23</v>
      </c>
      <c r="AC32" s="87">
        <v>0.72276362000000005</v>
      </c>
      <c r="AD32" s="78">
        <v>15</v>
      </c>
      <c r="AE32" s="76" t="b">
        <v>0</v>
      </c>
      <c r="AF32" s="98">
        <v>0.69004246000000002</v>
      </c>
      <c r="AG32" s="76">
        <v>19</v>
      </c>
      <c r="AJ32" s="86" t="s">
        <v>231</v>
      </c>
      <c r="AK32" s="79">
        <v>0.84159891906999995</v>
      </c>
      <c r="AL32" s="100">
        <v>19</v>
      </c>
      <c r="AM32" s="79">
        <v>0.55128689362360705</v>
      </c>
      <c r="AN32" s="100">
        <v>24</v>
      </c>
      <c r="AO32" s="79">
        <v>0.6422900614</v>
      </c>
      <c r="AP32" s="100">
        <v>23</v>
      </c>
      <c r="AQ32" s="79">
        <v>0.51561113509999901</v>
      </c>
      <c r="AR32" s="100">
        <v>33</v>
      </c>
      <c r="AS32" s="76">
        <v>1</v>
      </c>
      <c r="AT32" s="98">
        <v>22</v>
      </c>
    </row>
    <row r="33" spans="1:46">
      <c r="Z33" s="84" t="s">
        <v>215</v>
      </c>
      <c r="AA33" s="79">
        <v>0.63986730000000003</v>
      </c>
      <c r="AB33" s="82">
        <v>13</v>
      </c>
      <c r="AC33" s="87">
        <v>0.56819892999999999</v>
      </c>
      <c r="AD33" s="78">
        <v>26</v>
      </c>
      <c r="AE33" s="76" t="b">
        <v>0</v>
      </c>
      <c r="AF33" s="98">
        <v>0.60403311500000001</v>
      </c>
      <c r="AG33" s="76">
        <v>19.5</v>
      </c>
      <c r="AJ33" s="86" t="s">
        <v>3</v>
      </c>
      <c r="AK33" s="79">
        <v>0.82720309535999903</v>
      </c>
      <c r="AL33" s="100">
        <v>42</v>
      </c>
      <c r="AM33" s="79">
        <v>0.61519463734184399</v>
      </c>
      <c r="AN33" s="100">
        <v>14</v>
      </c>
      <c r="AO33" s="79">
        <v>0.80311033169000001</v>
      </c>
      <c r="AP33" s="100">
        <v>11</v>
      </c>
      <c r="AQ33" s="79">
        <v>0.66338927749999899</v>
      </c>
      <c r="AR33" s="100">
        <v>20</v>
      </c>
      <c r="AS33" s="76">
        <v>0</v>
      </c>
      <c r="AT33" s="98">
        <v>22.333333333333332</v>
      </c>
    </row>
    <row r="34" spans="1:46">
      <c r="Z34" s="84" t="s">
        <v>206</v>
      </c>
      <c r="AA34" s="79">
        <v>0.61775579999999997</v>
      </c>
      <c r="AB34" s="82">
        <v>25</v>
      </c>
      <c r="AC34" s="87">
        <v>0.70154693000000001</v>
      </c>
      <c r="AD34" s="78">
        <v>15</v>
      </c>
      <c r="AE34" s="76" t="b">
        <v>0</v>
      </c>
      <c r="AF34" s="98">
        <v>0.65965136499999999</v>
      </c>
      <c r="AG34" s="76">
        <v>20</v>
      </c>
      <c r="AJ34" s="86" t="s">
        <v>246</v>
      </c>
      <c r="AK34" s="79">
        <v>0.61150997933999995</v>
      </c>
      <c r="AL34" s="100">
        <v>21</v>
      </c>
      <c r="AM34" s="79">
        <v>0.58934956739155997</v>
      </c>
      <c r="AN34" s="100">
        <v>18</v>
      </c>
      <c r="AO34" s="79">
        <v>0.55838336820000001</v>
      </c>
      <c r="AP34" s="100">
        <v>30</v>
      </c>
      <c r="AQ34" s="79">
        <v>0.82768067109999999</v>
      </c>
      <c r="AR34" s="100">
        <v>11</v>
      </c>
      <c r="AS34" s="76">
        <v>0</v>
      </c>
      <c r="AT34" s="98">
        <v>23</v>
      </c>
    </row>
    <row r="35" spans="1:46">
      <c r="A35" s="76" t="s">
        <v>0</v>
      </c>
      <c r="B35" s="76" t="s">
        <v>252</v>
      </c>
      <c r="D35" s="76" t="s">
        <v>0</v>
      </c>
      <c r="E35" s="76" t="s">
        <v>255</v>
      </c>
      <c r="F35" s="76" t="s">
        <v>269</v>
      </c>
      <c r="H35" s="76" t="s">
        <v>0</v>
      </c>
      <c r="I35" s="76" t="s">
        <v>270</v>
      </c>
      <c r="K35" s="76" t="s">
        <v>271</v>
      </c>
      <c r="N35" s="76" t="s">
        <v>0</v>
      </c>
      <c r="O35" s="76" t="s">
        <v>272</v>
      </c>
      <c r="P35" s="76" t="s">
        <v>273</v>
      </c>
      <c r="R35" s="76" t="s">
        <v>0</v>
      </c>
      <c r="S35" s="76" t="s">
        <v>282</v>
      </c>
      <c r="T35" s="76" t="s">
        <v>283</v>
      </c>
      <c r="Z35" s="84" t="s">
        <v>233</v>
      </c>
      <c r="AA35" s="79">
        <v>0.60825659999999904</v>
      </c>
      <c r="AB35" s="82">
        <v>6</v>
      </c>
      <c r="AC35" s="87">
        <v>0.64862540000000002</v>
      </c>
      <c r="AD35" s="78">
        <v>24</v>
      </c>
      <c r="AE35" s="76" t="b">
        <v>0</v>
      </c>
      <c r="AF35" s="98">
        <v>0.62844099999999958</v>
      </c>
      <c r="AG35" s="76">
        <v>15</v>
      </c>
      <c r="AJ35" s="86" t="s">
        <v>243</v>
      </c>
      <c r="AK35" s="79">
        <v>0.71844386489000001</v>
      </c>
      <c r="AL35" s="100">
        <v>37</v>
      </c>
      <c r="AM35" s="79">
        <v>0.57097168809941801</v>
      </c>
      <c r="AN35" s="100">
        <v>16</v>
      </c>
      <c r="AO35" s="79">
        <v>0.72612980137000005</v>
      </c>
      <c r="AP35" s="100">
        <v>17</v>
      </c>
      <c r="AQ35" s="79">
        <v>0.62213606239999997</v>
      </c>
      <c r="AR35" s="100">
        <v>18</v>
      </c>
      <c r="AS35" s="76">
        <v>0</v>
      </c>
      <c r="AT35" s="98">
        <v>23.333333333333332</v>
      </c>
    </row>
    <row r="36" spans="1:46">
      <c r="A36" s="76" t="s">
        <v>245</v>
      </c>
      <c r="B36" s="76">
        <v>0.60161076472999997</v>
      </c>
      <c r="C36" s="76">
        <v>28</v>
      </c>
      <c r="D36" s="76" t="s">
        <v>245</v>
      </c>
      <c r="E36" s="76">
        <v>0.80684223868228799</v>
      </c>
      <c r="F36" s="76">
        <v>9</v>
      </c>
      <c r="H36" s="76" t="s">
        <v>245</v>
      </c>
      <c r="I36" s="76">
        <v>0.64982048879999998</v>
      </c>
      <c r="K36" s="76">
        <v>40</v>
      </c>
      <c r="N36" s="76" t="s">
        <v>245</v>
      </c>
      <c r="O36" s="76">
        <v>0.49410265840000001</v>
      </c>
      <c r="P36" s="76">
        <v>46</v>
      </c>
      <c r="R36" s="76" t="s">
        <v>245</v>
      </c>
      <c r="S36" s="76">
        <v>0.63809403765307204</v>
      </c>
      <c r="T36" s="76">
        <v>30.75</v>
      </c>
      <c r="U36" s="76">
        <v>27</v>
      </c>
      <c r="Z36" s="84" t="s">
        <v>214</v>
      </c>
      <c r="AA36" s="79">
        <v>0.56687374999999995</v>
      </c>
      <c r="AB36" s="82">
        <v>22</v>
      </c>
      <c r="AC36" s="87">
        <v>0.60383259999999905</v>
      </c>
      <c r="AD36" s="78">
        <v>21</v>
      </c>
      <c r="AE36" s="76" t="b">
        <v>0</v>
      </c>
      <c r="AF36" s="98">
        <v>0.5853531749999995</v>
      </c>
      <c r="AG36" s="76">
        <v>21.5</v>
      </c>
      <c r="AJ36" s="86" t="s">
        <v>225</v>
      </c>
      <c r="AK36" s="79">
        <v>0.58999057606000005</v>
      </c>
      <c r="AL36" s="100">
        <v>6</v>
      </c>
      <c r="AM36" s="79">
        <v>0.61807085174192999</v>
      </c>
      <c r="AN36" s="100">
        <v>24</v>
      </c>
      <c r="AO36" s="79">
        <v>0.48258516709999999</v>
      </c>
      <c r="AP36" s="100">
        <v>42</v>
      </c>
      <c r="AQ36" s="79">
        <v>0.65345901360000003</v>
      </c>
      <c r="AR36" s="100">
        <v>18</v>
      </c>
      <c r="AS36" s="76">
        <v>0</v>
      </c>
      <c r="AT36" s="98">
        <v>24</v>
      </c>
    </row>
    <row r="37" spans="1:46">
      <c r="Z37" s="84" t="s">
        <v>216</v>
      </c>
      <c r="AA37" s="79">
        <v>0.56539839999999997</v>
      </c>
      <c r="AB37" s="82">
        <v>7</v>
      </c>
      <c r="AC37" s="87">
        <v>0.54567714</v>
      </c>
      <c r="AD37" s="78">
        <v>26</v>
      </c>
      <c r="AE37" s="76" t="b">
        <v>0</v>
      </c>
      <c r="AF37" s="98">
        <v>0.55553776999999993</v>
      </c>
      <c r="AG37" s="76">
        <v>16.5</v>
      </c>
      <c r="AJ37" s="86" t="s">
        <v>249</v>
      </c>
      <c r="AK37" s="79">
        <v>1.0000001884999901</v>
      </c>
      <c r="AL37" s="100">
        <v>2</v>
      </c>
      <c r="AM37" s="79">
        <v>0.440151196293878</v>
      </c>
      <c r="AN37" s="100">
        <v>39</v>
      </c>
      <c r="AO37" s="79">
        <v>0.48902274645999899</v>
      </c>
      <c r="AP37" s="100">
        <v>36</v>
      </c>
      <c r="AQ37" s="79">
        <v>0.53128507403869596</v>
      </c>
      <c r="AR37" s="100">
        <v>27</v>
      </c>
      <c r="AT37" s="98"/>
    </row>
    <row r="38" spans="1:46">
      <c r="Z38" s="84" t="s">
        <v>6</v>
      </c>
      <c r="AA38" s="79">
        <v>0.55391679999999999</v>
      </c>
      <c r="AB38" s="82">
        <v>25</v>
      </c>
      <c r="AC38" s="87">
        <v>0.98749891000000001</v>
      </c>
      <c r="AD38" s="78">
        <v>2</v>
      </c>
      <c r="AE38" s="76" t="b">
        <v>0</v>
      </c>
      <c r="AF38" s="98">
        <v>0.77070785499999994</v>
      </c>
      <c r="AG38" s="76">
        <v>13.5</v>
      </c>
      <c r="AJ38" s="86" t="s">
        <v>245</v>
      </c>
      <c r="AK38" s="79">
        <v>0.60161076472999997</v>
      </c>
      <c r="AL38" s="100">
        <v>28</v>
      </c>
      <c r="AM38" s="79">
        <v>0.80684223868228799</v>
      </c>
      <c r="AN38" s="100">
        <v>9</v>
      </c>
      <c r="AO38" s="79">
        <v>0.64982048879999998</v>
      </c>
      <c r="AP38" s="100">
        <v>40</v>
      </c>
      <c r="AQ38" s="79">
        <v>0.49410265840000001</v>
      </c>
      <c r="AR38" s="100">
        <v>46</v>
      </c>
      <c r="AS38" s="76">
        <v>0</v>
      </c>
      <c r="AT38" s="98">
        <v>25.666666666666668</v>
      </c>
    </row>
    <row r="39" spans="1:46">
      <c r="Z39" s="84" t="s">
        <v>218</v>
      </c>
      <c r="AA39" s="79">
        <v>0.55256015999999997</v>
      </c>
      <c r="AB39" s="82">
        <v>10</v>
      </c>
      <c r="AC39" s="87">
        <v>0.35730711999999898</v>
      </c>
      <c r="AD39" s="78">
        <v>50</v>
      </c>
      <c r="AE39" s="76" t="b">
        <v>0</v>
      </c>
      <c r="AF39" s="98">
        <v>0.45493363999999947</v>
      </c>
      <c r="AG39" s="76">
        <v>30</v>
      </c>
      <c r="AJ39" s="86" t="s">
        <v>212</v>
      </c>
      <c r="AK39" s="79">
        <v>0.64663770336000004</v>
      </c>
      <c r="AL39" s="100">
        <v>30</v>
      </c>
      <c r="AM39" s="79">
        <v>0.54789179729168502</v>
      </c>
      <c r="AN39" s="100">
        <v>24</v>
      </c>
      <c r="AO39" s="79">
        <v>0.62441852076000004</v>
      </c>
      <c r="AP39" s="100">
        <v>23</v>
      </c>
      <c r="AQ39" s="79">
        <v>0.999999604228065</v>
      </c>
      <c r="AR39" s="100">
        <v>4</v>
      </c>
      <c r="AS39" s="76">
        <v>0</v>
      </c>
      <c r="AT39" s="98">
        <v>25.666666666666668</v>
      </c>
    </row>
    <row r="40" spans="1:46">
      <c r="Z40" s="84" t="s">
        <v>223</v>
      </c>
      <c r="AA40" s="79">
        <v>0.54184582000000003</v>
      </c>
      <c r="AB40" s="82">
        <v>9</v>
      </c>
      <c r="AC40" s="87">
        <v>0.45477239999999902</v>
      </c>
      <c r="AD40" s="78">
        <v>39</v>
      </c>
      <c r="AE40" s="76" t="b">
        <v>0</v>
      </c>
      <c r="AF40" s="98">
        <v>0.49830910999999956</v>
      </c>
      <c r="AG40" s="76">
        <v>24</v>
      </c>
      <c r="AJ40" s="86" t="s">
        <v>245</v>
      </c>
      <c r="AK40" s="79">
        <v>0.60161076472999997</v>
      </c>
      <c r="AL40" s="100">
        <v>28</v>
      </c>
      <c r="AM40" s="79">
        <v>0.80684223868228799</v>
      </c>
      <c r="AN40" s="100">
        <v>9</v>
      </c>
      <c r="AO40" s="79">
        <v>0.64982048879999998</v>
      </c>
      <c r="AP40" s="100">
        <v>40</v>
      </c>
      <c r="AQ40" s="79">
        <v>0.49410265840000001</v>
      </c>
      <c r="AR40" s="100">
        <v>46</v>
      </c>
      <c r="AS40" s="76">
        <v>0</v>
      </c>
      <c r="AT40" s="98">
        <v>25.666666666666668</v>
      </c>
    </row>
    <row r="41" spans="1:46" ht="26">
      <c r="A41" s="5" t="s">
        <v>0</v>
      </c>
      <c r="B41" s="5" t="s">
        <v>252</v>
      </c>
      <c r="C41" s="5" t="s">
        <v>255</v>
      </c>
      <c r="D41" s="5" t="s">
        <v>263</v>
      </c>
      <c r="E41" s="5" t="s">
        <v>264</v>
      </c>
      <c r="F41" s="5" t="s">
        <v>175</v>
      </c>
      <c r="Z41" s="84" t="s">
        <v>260</v>
      </c>
      <c r="AA41" s="79">
        <v>0.53949769999999997</v>
      </c>
      <c r="AB41" s="82">
        <v>46</v>
      </c>
      <c r="AC41" s="87">
        <v>0.56879259999999998</v>
      </c>
      <c r="AD41" s="78">
        <v>26</v>
      </c>
      <c r="AE41" s="76" t="b">
        <v>0</v>
      </c>
      <c r="AF41" s="98">
        <v>0.55414514999999998</v>
      </c>
      <c r="AG41" s="76">
        <v>36</v>
      </c>
      <c r="AJ41" s="86" t="s">
        <v>210</v>
      </c>
      <c r="AK41" s="79">
        <v>0.80214116898999999</v>
      </c>
      <c r="AL41" s="100">
        <v>44</v>
      </c>
      <c r="AM41" s="79">
        <v>1.00000179202719</v>
      </c>
      <c r="AN41" s="100">
        <v>7</v>
      </c>
      <c r="AO41" s="79">
        <v>0.56935349029999904</v>
      </c>
      <c r="AP41" s="100">
        <v>28</v>
      </c>
      <c r="AQ41" s="79">
        <v>0.79843440529999998</v>
      </c>
      <c r="AR41" s="100">
        <v>12</v>
      </c>
      <c r="AS41" s="76">
        <v>0</v>
      </c>
      <c r="AT41" s="98">
        <v>26.333333333333332</v>
      </c>
    </row>
    <row r="42" spans="1:46">
      <c r="A42" s="84" t="s">
        <v>8</v>
      </c>
      <c r="B42" s="79">
        <v>0.32100525000000002</v>
      </c>
      <c r="C42" s="79">
        <v>0.44139265999999999</v>
      </c>
      <c r="D42" s="79">
        <v>0.64628828000000005</v>
      </c>
      <c r="E42" s="79">
        <v>0.99999967000000001</v>
      </c>
      <c r="Z42" s="84" t="s">
        <v>207</v>
      </c>
      <c r="AA42" s="79">
        <v>0.51849889999999899</v>
      </c>
      <c r="AB42" s="82">
        <v>8</v>
      </c>
      <c r="AC42" s="87">
        <v>0.69710930000000004</v>
      </c>
      <c r="AD42" s="78">
        <v>12</v>
      </c>
      <c r="AE42" s="76" t="b">
        <v>1</v>
      </c>
      <c r="AF42" s="98">
        <v>0.60780409999999951</v>
      </c>
      <c r="AG42" s="76">
        <v>10</v>
      </c>
      <c r="AJ42" s="86" t="s">
        <v>250</v>
      </c>
      <c r="AK42" s="79">
        <v>0.80248647269999995</v>
      </c>
      <c r="AL42" s="100">
        <v>15</v>
      </c>
      <c r="AM42" s="79">
        <v>0.400584302040075</v>
      </c>
      <c r="AN42" s="100">
        <v>39</v>
      </c>
      <c r="AO42" s="79">
        <v>0.50793619249999999</v>
      </c>
      <c r="AP42" s="100">
        <v>30</v>
      </c>
      <c r="AQ42" s="79">
        <v>0.54301154301999999</v>
      </c>
      <c r="AR42" s="100">
        <v>24</v>
      </c>
      <c r="AS42" s="76">
        <v>0</v>
      </c>
      <c r="AT42" s="98">
        <v>28</v>
      </c>
    </row>
    <row r="43" spans="1:46">
      <c r="A43" s="84" t="s">
        <v>7</v>
      </c>
      <c r="B43" s="79">
        <v>0.34581593999999999</v>
      </c>
      <c r="C43" s="79">
        <v>0.22140522000000001</v>
      </c>
      <c r="D43" s="79">
        <v>0.39828759600000002</v>
      </c>
      <c r="E43" s="79">
        <v>0.80390844299999997</v>
      </c>
      <c r="Z43" s="84" t="s">
        <v>246</v>
      </c>
      <c r="AA43" s="79">
        <v>0.4825122</v>
      </c>
      <c r="AB43" s="82">
        <v>11</v>
      </c>
      <c r="AC43" s="87">
        <v>0.36708843000000002</v>
      </c>
      <c r="AD43" s="78">
        <v>48</v>
      </c>
      <c r="AE43" s="76" t="b">
        <v>0</v>
      </c>
      <c r="AF43" s="98">
        <v>0.42480031500000004</v>
      </c>
      <c r="AG43" s="76">
        <v>29.5</v>
      </c>
      <c r="AJ43" s="86" t="s">
        <v>237</v>
      </c>
      <c r="AK43" s="79">
        <v>0.64447015175</v>
      </c>
      <c r="AL43" s="100">
        <v>25</v>
      </c>
      <c r="AM43" s="79">
        <v>0.54031735024733596</v>
      </c>
      <c r="AN43" s="100">
        <v>34</v>
      </c>
      <c r="AO43" s="79">
        <v>0.60314271129999997</v>
      </c>
      <c r="AP43" s="100">
        <v>25</v>
      </c>
      <c r="AQ43" s="79">
        <v>0.44874304123999997</v>
      </c>
      <c r="AR43" s="100">
        <v>37</v>
      </c>
      <c r="AS43" s="76">
        <v>0</v>
      </c>
      <c r="AT43" s="98">
        <v>28</v>
      </c>
    </row>
    <row r="44" spans="1:46">
      <c r="A44" s="84" t="s">
        <v>284</v>
      </c>
      <c r="B44" s="79">
        <v>0.57631601626153828</v>
      </c>
      <c r="C44" s="79">
        <v>0.55957659643846147</v>
      </c>
      <c r="D44" s="79">
        <v>0.61113679124615405</v>
      </c>
      <c r="E44" s="79">
        <v>0.71416266706153841</v>
      </c>
      <c r="Z44" s="84" t="s">
        <v>203</v>
      </c>
      <c r="AA44" s="79">
        <v>0.47885840000000002</v>
      </c>
      <c r="AB44" s="82">
        <v>36</v>
      </c>
      <c r="AC44" s="87">
        <v>0.71134649999999999</v>
      </c>
      <c r="AD44" s="78">
        <v>13</v>
      </c>
      <c r="AE44" s="76" t="b">
        <v>0</v>
      </c>
      <c r="AF44" s="98">
        <v>0.59510244999999995</v>
      </c>
      <c r="AG44" s="76">
        <v>24.5</v>
      </c>
      <c r="AJ44" s="86" t="s">
        <v>285</v>
      </c>
      <c r="AK44" s="79">
        <v>0.54648409740000004</v>
      </c>
      <c r="AL44" s="100">
        <v>39</v>
      </c>
      <c r="AM44" s="79">
        <v>0.56431155698017099</v>
      </c>
      <c r="AN44" s="100">
        <v>21</v>
      </c>
      <c r="AO44" s="79">
        <v>0.56290294673999997</v>
      </c>
      <c r="AP44" s="100">
        <v>25</v>
      </c>
      <c r="AQ44" s="79">
        <v>0.61710612978323898</v>
      </c>
      <c r="AR44" s="100">
        <v>17</v>
      </c>
      <c r="AS44" s="76">
        <v>0</v>
      </c>
      <c r="AT44" s="98">
        <v>28.333333333333332</v>
      </c>
    </row>
    <row r="45" spans="1:46">
      <c r="A45" s="101" t="s">
        <v>284</v>
      </c>
      <c r="B45" s="102"/>
      <c r="C45" s="77"/>
      <c r="D45" s="77"/>
      <c r="E45" s="77"/>
      <c r="Z45" s="84" t="s">
        <v>226</v>
      </c>
      <c r="AA45" s="79">
        <v>0.47471918000000002</v>
      </c>
      <c r="AB45" s="82">
        <v>21</v>
      </c>
      <c r="AC45" s="87">
        <v>0.37603941999999901</v>
      </c>
      <c r="AD45" s="78">
        <v>48</v>
      </c>
      <c r="AE45" s="76" t="b">
        <v>0</v>
      </c>
      <c r="AF45" s="98">
        <v>0.42537929999999952</v>
      </c>
      <c r="AG45" s="76">
        <v>34.5</v>
      </c>
      <c r="AJ45" s="86" t="s">
        <v>230</v>
      </c>
      <c r="AK45" s="79">
        <v>1.0000000252400001</v>
      </c>
      <c r="AL45" s="100">
        <v>48</v>
      </c>
      <c r="AM45" s="79">
        <v>0.66674713168267996</v>
      </c>
      <c r="AN45" s="100">
        <v>14</v>
      </c>
      <c r="AO45" s="79">
        <v>0.58786099391999902</v>
      </c>
      <c r="AP45" s="100">
        <v>25</v>
      </c>
      <c r="AQ45" s="79">
        <v>0.65686492299999999</v>
      </c>
      <c r="AR45" s="100">
        <v>14</v>
      </c>
      <c r="AS45" s="76">
        <v>0</v>
      </c>
      <c r="AT45" s="98">
        <v>29</v>
      </c>
    </row>
    <row r="46" spans="1:46" ht="26">
      <c r="A46" s="5" t="s">
        <v>0</v>
      </c>
      <c r="B46" s="5" t="s">
        <v>275</v>
      </c>
      <c r="C46" s="5" t="s">
        <v>276</v>
      </c>
      <c r="D46" s="5" t="s">
        <v>277</v>
      </c>
      <c r="E46" s="5" t="s">
        <v>278</v>
      </c>
      <c r="Z46" s="84" t="s">
        <v>236</v>
      </c>
      <c r="AA46" s="79">
        <v>0.45218206</v>
      </c>
      <c r="AB46" s="82">
        <v>30</v>
      </c>
      <c r="AC46" s="87">
        <v>0.66726969999999997</v>
      </c>
      <c r="AD46" s="78">
        <v>19</v>
      </c>
      <c r="AE46" s="76" t="b">
        <v>0</v>
      </c>
      <c r="AF46" s="98">
        <v>0.55972588000000001</v>
      </c>
      <c r="AG46" s="76">
        <v>24.5</v>
      </c>
      <c r="AJ46" s="86" t="s">
        <v>239</v>
      </c>
      <c r="AK46" s="79">
        <v>0.37001792188999999</v>
      </c>
      <c r="AL46" s="100">
        <v>8</v>
      </c>
      <c r="AM46" s="79">
        <v>0.40212637243895399</v>
      </c>
      <c r="AN46" s="100">
        <v>37</v>
      </c>
      <c r="AO46" s="79">
        <v>0.34616297759999998</v>
      </c>
      <c r="AP46" s="100">
        <v>45</v>
      </c>
      <c r="AQ46" s="79">
        <v>0.59536681568000005</v>
      </c>
      <c r="AR46" s="100">
        <v>27</v>
      </c>
      <c r="AS46" s="76">
        <v>0</v>
      </c>
      <c r="AT46" s="98">
        <v>30</v>
      </c>
    </row>
    <row r="47" spans="1:46">
      <c r="A47" s="84" t="s">
        <v>245</v>
      </c>
      <c r="B47" s="82"/>
      <c r="C47" s="82"/>
      <c r="Z47" s="84" t="s">
        <v>248</v>
      </c>
      <c r="AA47" s="79">
        <v>0.44724120000000001</v>
      </c>
      <c r="AB47" s="82">
        <v>15</v>
      </c>
      <c r="AC47" s="87">
        <v>0.42415959999999903</v>
      </c>
      <c r="AD47" s="78">
        <v>45</v>
      </c>
      <c r="AE47" s="76" t="b">
        <v>0</v>
      </c>
      <c r="AF47" s="98">
        <v>0.43570039999999954</v>
      </c>
      <c r="AG47" s="76">
        <v>30</v>
      </c>
      <c r="AJ47" s="86" t="s">
        <v>209</v>
      </c>
      <c r="AK47" s="79">
        <v>0.68988799070999995</v>
      </c>
      <c r="AL47" s="100">
        <v>48</v>
      </c>
      <c r="AM47" s="79">
        <v>0.76663098806950003</v>
      </c>
      <c r="AN47" s="100">
        <v>12</v>
      </c>
      <c r="AO47" s="79">
        <v>0.56167313328000001</v>
      </c>
      <c r="AP47" s="100">
        <v>32</v>
      </c>
      <c r="AQ47" s="79">
        <v>0.99999985069999997</v>
      </c>
      <c r="AR47" s="100">
        <v>2</v>
      </c>
      <c r="AS47" s="76">
        <v>0</v>
      </c>
      <c r="AT47" s="98">
        <v>30.666666666666668</v>
      </c>
    </row>
    <row r="48" spans="1:46">
      <c r="A48" s="84" t="s">
        <v>206</v>
      </c>
      <c r="B48" s="82"/>
      <c r="C48" s="82"/>
      <c r="Z48" s="84" t="s">
        <v>213</v>
      </c>
      <c r="AA48" s="79">
        <v>0.44382023999999998</v>
      </c>
      <c r="AB48" s="82">
        <v>24</v>
      </c>
      <c r="AC48" s="87">
        <v>0.47094792999999902</v>
      </c>
      <c r="AD48" s="78">
        <v>36</v>
      </c>
      <c r="AE48" s="76" t="b">
        <v>0</v>
      </c>
      <c r="AF48" s="98">
        <v>0.4573840849999995</v>
      </c>
      <c r="AG48" s="76">
        <v>30</v>
      </c>
      <c r="AJ48" s="86" t="s">
        <v>208</v>
      </c>
      <c r="AK48" s="79">
        <v>0.61044837390999995</v>
      </c>
      <c r="AL48" s="100">
        <v>52</v>
      </c>
      <c r="AM48" s="79">
        <v>0.706129294663282</v>
      </c>
      <c r="AN48" s="100">
        <v>33</v>
      </c>
      <c r="AO48" s="79">
        <v>0.8959411518</v>
      </c>
      <c r="AP48" s="100">
        <v>8</v>
      </c>
      <c r="AQ48" s="79">
        <v>0.47665469964000001</v>
      </c>
      <c r="AR48" s="100">
        <v>33</v>
      </c>
      <c r="AS48" s="76">
        <v>0</v>
      </c>
      <c r="AT48" s="98">
        <v>31</v>
      </c>
    </row>
    <row r="49" spans="1:46">
      <c r="A49" s="84" t="s">
        <v>223</v>
      </c>
      <c r="B49" s="82"/>
      <c r="C49" s="82"/>
      <c r="Z49" s="84" t="s">
        <v>259</v>
      </c>
      <c r="AA49" s="79">
        <v>0.43965149999999997</v>
      </c>
      <c r="AB49" s="82">
        <v>44</v>
      </c>
      <c r="AC49" s="87">
        <v>0.73047445</v>
      </c>
      <c r="AD49" s="78">
        <v>13</v>
      </c>
      <c r="AE49" s="76" t="b">
        <v>0</v>
      </c>
      <c r="AF49" s="98">
        <v>0.58506297500000004</v>
      </c>
      <c r="AG49" s="76">
        <v>28.5</v>
      </c>
      <c r="AJ49" s="86" t="s">
        <v>251</v>
      </c>
      <c r="AK49" s="79">
        <v>0.51339444474999996</v>
      </c>
      <c r="AL49" s="100">
        <v>1</v>
      </c>
      <c r="AM49" s="79">
        <v>0.31491571738181801</v>
      </c>
      <c r="AN49" s="100">
        <v>48</v>
      </c>
      <c r="AO49" s="79">
        <v>0.31519490345000001</v>
      </c>
      <c r="AP49" s="100">
        <v>49</v>
      </c>
      <c r="AQ49" s="79">
        <v>0.22542841453659801</v>
      </c>
      <c r="AR49" s="100">
        <v>50</v>
      </c>
      <c r="AS49" s="76">
        <v>0</v>
      </c>
      <c r="AT49" s="98">
        <v>32.666666666666664</v>
      </c>
    </row>
    <row r="50" spans="1:46">
      <c r="Z50" s="84" t="s">
        <v>212</v>
      </c>
      <c r="AA50" s="79">
        <v>0.43550634999999999</v>
      </c>
      <c r="AB50" s="82">
        <v>27</v>
      </c>
      <c r="AC50" s="87">
        <v>0.59001753999999995</v>
      </c>
      <c r="AD50" s="78">
        <v>26</v>
      </c>
      <c r="AE50" s="76" t="b">
        <v>0</v>
      </c>
      <c r="AF50" s="98">
        <v>0.51276194499999994</v>
      </c>
      <c r="AG50" s="76">
        <v>26.5</v>
      </c>
      <c r="AJ50" s="86" t="s">
        <v>286</v>
      </c>
      <c r="AK50" s="79">
        <v>0.77907035095999899</v>
      </c>
      <c r="AL50" s="100">
        <v>35</v>
      </c>
      <c r="AM50" s="79">
        <v>0.57159794308032597</v>
      </c>
      <c r="AN50" s="100">
        <v>29</v>
      </c>
      <c r="AO50" s="79">
        <v>0.50665592780000002</v>
      </c>
      <c r="AP50" s="100">
        <v>35</v>
      </c>
      <c r="AQ50" s="79">
        <v>0.50414573582497202</v>
      </c>
      <c r="AR50" s="100">
        <v>30</v>
      </c>
      <c r="AS50" s="76">
        <v>0</v>
      </c>
      <c r="AT50" s="98">
        <v>33</v>
      </c>
    </row>
    <row r="51" spans="1:46">
      <c r="Z51" s="84" t="s">
        <v>193</v>
      </c>
      <c r="AA51" s="79">
        <v>0.43418074000000001</v>
      </c>
      <c r="AB51" s="82">
        <v>34</v>
      </c>
      <c r="AC51" s="87">
        <v>1.0000005199999999</v>
      </c>
      <c r="AD51" s="78">
        <v>7</v>
      </c>
      <c r="AE51" s="76" t="b">
        <v>0</v>
      </c>
      <c r="AF51" s="98">
        <v>0.71709062999999995</v>
      </c>
      <c r="AG51" s="76">
        <v>20.5</v>
      </c>
      <c r="AJ51" s="86" t="s">
        <v>5</v>
      </c>
      <c r="AK51" s="79">
        <v>0.71022775505000002</v>
      </c>
      <c r="AL51" s="100">
        <v>51</v>
      </c>
      <c r="AM51" s="79">
        <v>0.52203143809205999</v>
      </c>
      <c r="AN51" s="100">
        <v>31</v>
      </c>
      <c r="AO51" s="79">
        <v>0.67948065179999995</v>
      </c>
      <c r="AP51" s="100">
        <v>18</v>
      </c>
      <c r="AQ51" s="79">
        <v>0.479834301537508</v>
      </c>
      <c r="AR51" s="100">
        <v>31</v>
      </c>
      <c r="AS51" s="76">
        <v>0</v>
      </c>
      <c r="AT51" s="98">
        <v>33.333333333333336</v>
      </c>
    </row>
    <row r="52" spans="1:46">
      <c r="Z52" s="84" t="s">
        <v>229</v>
      </c>
      <c r="AA52" s="79">
        <v>0.43207878999999999</v>
      </c>
      <c r="AB52" s="82">
        <v>35</v>
      </c>
      <c r="AC52" s="87">
        <v>0.59751670000000001</v>
      </c>
      <c r="AD52" s="78">
        <v>32</v>
      </c>
      <c r="AE52" s="76" t="b">
        <v>0</v>
      </c>
      <c r="AF52" s="98">
        <v>0.51479774499999997</v>
      </c>
      <c r="AG52" s="76">
        <v>33.5</v>
      </c>
      <c r="AJ52" s="86" t="s">
        <v>198</v>
      </c>
      <c r="AK52" s="79">
        <v>0.69470706357999901</v>
      </c>
      <c r="AL52" s="100">
        <v>14</v>
      </c>
      <c r="AM52" s="79">
        <v>0.37164906346499399</v>
      </c>
      <c r="AN52" s="100">
        <v>42</v>
      </c>
      <c r="AO52" s="79">
        <v>0.40714571089999901</v>
      </c>
      <c r="AP52" s="100">
        <v>44</v>
      </c>
      <c r="AQ52" s="79">
        <v>0.407678747640145</v>
      </c>
      <c r="AR52" s="100">
        <v>40</v>
      </c>
      <c r="AS52" s="76">
        <v>0</v>
      </c>
      <c r="AT52" s="98">
        <v>33.333333333333336</v>
      </c>
    </row>
    <row r="53" spans="1:46">
      <c r="Z53" s="84" t="s">
        <v>211</v>
      </c>
      <c r="AA53" s="79">
        <v>0.43097667000000001</v>
      </c>
      <c r="AB53" s="82">
        <v>32</v>
      </c>
      <c r="AC53" s="87">
        <v>0.71832459999999998</v>
      </c>
      <c r="AD53" s="78">
        <v>22</v>
      </c>
      <c r="AE53" s="76" t="b">
        <v>0</v>
      </c>
      <c r="AF53" s="98">
        <v>0.57465063500000002</v>
      </c>
      <c r="AG53" s="76">
        <v>27</v>
      </c>
      <c r="AJ53" s="86" t="s">
        <v>200</v>
      </c>
      <c r="AK53" s="79">
        <v>0.65484857281999997</v>
      </c>
      <c r="AL53" s="100">
        <v>41</v>
      </c>
      <c r="AM53" s="79">
        <v>0.63738326891890995</v>
      </c>
      <c r="AN53" s="100">
        <v>31</v>
      </c>
      <c r="AO53" s="79">
        <v>0.58203365669999996</v>
      </c>
      <c r="AP53" s="100">
        <v>29</v>
      </c>
      <c r="AQ53" s="79">
        <v>0.89748557819999997</v>
      </c>
      <c r="AR53" s="100">
        <v>8</v>
      </c>
      <c r="AS53" s="76">
        <v>0</v>
      </c>
      <c r="AT53" s="98">
        <v>33.666666666666664</v>
      </c>
    </row>
    <row r="54" spans="1:46">
      <c r="Z54" s="84" t="s">
        <v>243</v>
      </c>
      <c r="AA54" s="79">
        <v>0.40825040000000001</v>
      </c>
      <c r="AB54" s="82">
        <v>36</v>
      </c>
      <c r="AC54" s="87">
        <v>0.46293580000000001</v>
      </c>
      <c r="AD54" s="78">
        <v>42</v>
      </c>
      <c r="AE54" s="76" t="b">
        <v>0</v>
      </c>
      <c r="AF54" s="98">
        <v>0.43559310000000001</v>
      </c>
      <c r="AG54" s="76">
        <v>39</v>
      </c>
      <c r="AJ54" s="86" t="s">
        <v>228</v>
      </c>
      <c r="AK54" s="79">
        <v>0.36499802467999998</v>
      </c>
      <c r="AL54" s="100">
        <v>11</v>
      </c>
      <c r="AM54" s="79">
        <v>0.355634740227527</v>
      </c>
      <c r="AN54" s="100">
        <v>48</v>
      </c>
      <c r="AO54" s="79">
        <v>0.37164038015999901</v>
      </c>
      <c r="AP54" s="100">
        <v>47</v>
      </c>
      <c r="AQ54" s="79">
        <v>0.37520073580000002</v>
      </c>
      <c r="AR54" s="100">
        <v>44</v>
      </c>
      <c r="AS54" s="76">
        <v>0</v>
      </c>
      <c r="AT54" s="98">
        <v>35.333333333333336</v>
      </c>
    </row>
    <row r="55" spans="1:46">
      <c r="Z55" s="84" t="s">
        <v>210</v>
      </c>
      <c r="AA55" s="79">
        <v>0.40416202000000001</v>
      </c>
      <c r="AB55" s="82">
        <v>40</v>
      </c>
      <c r="AC55" s="87">
        <v>0.57163299999999995</v>
      </c>
      <c r="AD55" s="78">
        <v>32</v>
      </c>
      <c r="AE55" s="76" t="b">
        <v>0</v>
      </c>
      <c r="AF55" s="98">
        <v>0.48789750999999998</v>
      </c>
      <c r="AG55" s="76">
        <v>36</v>
      </c>
      <c r="AJ55" s="86" t="s">
        <v>196</v>
      </c>
      <c r="AK55" s="79">
        <v>0.73092958658999996</v>
      </c>
      <c r="AL55" s="100">
        <v>38</v>
      </c>
      <c r="AM55" s="79">
        <v>0.54869507815352103</v>
      </c>
      <c r="AN55" s="100">
        <v>29</v>
      </c>
      <c r="AO55" s="79">
        <v>0.44002856926</v>
      </c>
      <c r="AP55" s="100">
        <v>40</v>
      </c>
      <c r="AQ55" s="79">
        <v>0.82453217419999902</v>
      </c>
      <c r="AR55" s="100">
        <v>9</v>
      </c>
      <c r="AS55" s="76">
        <v>0</v>
      </c>
      <c r="AT55" s="98">
        <v>35.666666666666664</v>
      </c>
    </row>
    <row r="56" spans="1:46">
      <c r="Z56" s="84" t="s">
        <v>245</v>
      </c>
      <c r="AA56" s="79">
        <v>0.37075964</v>
      </c>
      <c r="AB56" s="82">
        <v>39</v>
      </c>
      <c r="AC56" s="87">
        <v>0.63676259999999996</v>
      </c>
      <c r="AD56" s="78">
        <v>32</v>
      </c>
      <c r="AE56" s="76" t="b">
        <v>0</v>
      </c>
      <c r="AF56" s="98">
        <v>0.50376111999999995</v>
      </c>
      <c r="AG56" s="76">
        <v>35.5</v>
      </c>
      <c r="AJ56" s="86" t="s">
        <v>206</v>
      </c>
      <c r="AK56" s="79">
        <v>0.76627047885999999</v>
      </c>
      <c r="AL56" s="100">
        <v>23</v>
      </c>
      <c r="AM56" s="79">
        <v>0.39357972596361801</v>
      </c>
      <c r="AN56" s="100">
        <v>42</v>
      </c>
      <c r="AO56" s="79">
        <v>0.46077125569999999</v>
      </c>
      <c r="AP56" s="100">
        <v>42</v>
      </c>
      <c r="AQ56" s="79">
        <v>0.43298912849999899</v>
      </c>
      <c r="AR56" s="100">
        <v>39</v>
      </c>
      <c r="AS56" s="76">
        <v>1</v>
      </c>
      <c r="AT56" s="98">
        <v>35.666666666666664</v>
      </c>
    </row>
    <row r="57" spans="1:46">
      <c r="Z57" s="84" t="s">
        <v>249</v>
      </c>
      <c r="AA57" s="79">
        <v>0.34136129999999998</v>
      </c>
      <c r="AB57" s="82">
        <v>31</v>
      </c>
      <c r="AC57" s="87">
        <v>0.269655599999999</v>
      </c>
      <c r="AD57" s="78">
        <v>52</v>
      </c>
      <c r="AE57" s="76" t="b">
        <v>0</v>
      </c>
      <c r="AF57" s="98">
        <v>0.30550844999999949</v>
      </c>
      <c r="AG57" s="76">
        <v>41.5</v>
      </c>
      <c r="AJ57" s="86" t="s">
        <v>216</v>
      </c>
      <c r="AK57" s="79">
        <v>0.59116602906000004</v>
      </c>
      <c r="AL57" s="100">
        <v>35</v>
      </c>
      <c r="AM57" s="79">
        <v>0.44888093906830401</v>
      </c>
      <c r="AN57" s="100">
        <v>41</v>
      </c>
      <c r="AO57" s="79">
        <v>0.50338940248499997</v>
      </c>
      <c r="AP57" s="100">
        <v>32</v>
      </c>
      <c r="AQ57" s="79">
        <v>0.26270388853179999</v>
      </c>
      <c r="AR57" s="100">
        <v>48</v>
      </c>
      <c r="AS57" s="76">
        <v>0</v>
      </c>
      <c r="AT57" s="98">
        <v>36</v>
      </c>
    </row>
    <row r="58" spans="1:46">
      <c r="Z58" s="84" t="s">
        <v>222</v>
      </c>
      <c r="AA58" s="79">
        <v>0.27932879999999999</v>
      </c>
      <c r="AB58" s="82">
        <v>48</v>
      </c>
      <c r="AC58" s="87">
        <v>0.69379570000000002</v>
      </c>
      <c r="AD58" s="78">
        <v>26</v>
      </c>
      <c r="AE58" s="76" t="b">
        <v>0</v>
      </c>
      <c r="AF58" s="98">
        <v>0.48656224999999997</v>
      </c>
      <c r="AG58" s="76">
        <v>37</v>
      </c>
      <c r="AJ58" s="86" t="s">
        <v>223</v>
      </c>
      <c r="AK58" s="79">
        <v>0.66782992393999996</v>
      </c>
      <c r="AL58" s="100">
        <v>27</v>
      </c>
      <c r="AM58" s="79">
        <v>0.42490377379972999</v>
      </c>
      <c r="AN58" s="100">
        <v>44</v>
      </c>
      <c r="AO58" s="79">
        <v>0.44277417758600002</v>
      </c>
      <c r="AP58" s="100">
        <v>38</v>
      </c>
      <c r="AQ58" s="79">
        <v>0.48668794381534702</v>
      </c>
      <c r="AR58" s="100">
        <v>33</v>
      </c>
      <c r="AS58" s="76">
        <v>0</v>
      </c>
      <c r="AT58" s="98">
        <v>36.333333333333336</v>
      </c>
    </row>
    <row r="59" spans="1:46">
      <c r="Z59" s="84" t="s">
        <v>205</v>
      </c>
      <c r="AA59" s="79">
        <v>0.2792096</v>
      </c>
      <c r="AB59" s="82">
        <v>50</v>
      </c>
      <c r="AC59" s="87">
        <v>0.93507507999999995</v>
      </c>
      <c r="AD59" s="78">
        <v>5</v>
      </c>
      <c r="AE59" s="76" t="b">
        <v>0</v>
      </c>
      <c r="AF59" s="98">
        <v>0.60714234</v>
      </c>
      <c r="AG59" s="76">
        <v>27.5</v>
      </c>
      <c r="AJ59" s="86" t="s">
        <v>213</v>
      </c>
      <c r="AK59" s="79">
        <v>0.94056122492999905</v>
      </c>
      <c r="AL59" s="100">
        <v>46</v>
      </c>
      <c r="AM59" s="79">
        <v>0.66568772638822704</v>
      </c>
      <c r="AN59" s="100">
        <v>36</v>
      </c>
      <c r="AO59" s="79">
        <v>0.47176566130000003</v>
      </c>
      <c r="AP59" s="100">
        <v>38</v>
      </c>
      <c r="AQ59" s="79">
        <v>0.6798216332</v>
      </c>
      <c r="AR59" s="100">
        <v>13</v>
      </c>
      <c r="AS59" s="76">
        <v>0</v>
      </c>
      <c r="AT59" s="98">
        <v>40</v>
      </c>
    </row>
    <row r="60" spans="1:46">
      <c r="Z60" s="84" t="s">
        <v>241</v>
      </c>
      <c r="AA60" s="79">
        <v>0.2677755</v>
      </c>
      <c r="AB60" s="82">
        <v>33</v>
      </c>
      <c r="AC60" s="87">
        <v>0.45476202999999898</v>
      </c>
      <c r="AD60" s="78">
        <v>42</v>
      </c>
      <c r="AE60" s="76" t="b">
        <v>0</v>
      </c>
      <c r="AF60" s="98">
        <v>0.36126876499999949</v>
      </c>
      <c r="AG60" s="76">
        <v>37.5</v>
      </c>
      <c r="AJ60" s="86" t="s">
        <v>222</v>
      </c>
      <c r="AK60" s="79">
        <v>0.51014256903999999</v>
      </c>
      <c r="AL60" s="100">
        <v>21</v>
      </c>
      <c r="AM60" s="79">
        <v>0.26745910668739697</v>
      </c>
      <c r="AN60" s="100">
        <v>50</v>
      </c>
      <c r="AO60" s="79">
        <v>0.29312808509999999</v>
      </c>
      <c r="AP60" s="100">
        <v>50</v>
      </c>
      <c r="AQ60" s="79">
        <v>0.31107042672021201</v>
      </c>
      <c r="AR60" s="100">
        <v>46</v>
      </c>
      <c r="AS60" s="76">
        <v>0</v>
      </c>
      <c r="AT60" s="98">
        <v>40.333333333333336</v>
      </c>
    </row>
    <row r="61" spans="1:46">
      <c r="Z61" s="84" t="s">
        <v>250</v>
      </c>
      <c r="AA61" s="79">
        <v>0.2629553</v>
      </c>
      <c r="AB61" s="82">
        <v>40</v>
      </c>
      <c r="AC61" s="87">
        <v>0.3101468</v>
      </c>
      <c r="AD61" s="78">
        <v>51</v>
      </c>
      <c r="AE61" s="76" t="b">
        <v>0</v>
      </c>
      <c r="AF61" s="98">
        <v>0.28655105000000003</v>
      </c>
      <c r="AG61" s="76">
        <v>45.5</v>
      </c>
      <c r="AJ61" s="86" t="s">
        <v>233</v>
      </c>
      <c r="AK61" s="79">
        <v>0.55068836274999999</v>
      </c>
      <c r="AL61" s="100">
        <v>42</v>
      </c>
      <c r="AM61" s="79">
        <v>0.38235440751127098</v>
      </c>
      <c r="AN61" s="100">
        <v>44</v>
      </c>
      <c r="AO61" s="79">
        <v>0.48712199909999998</v>
      </c>
      <c r="AP61" s="100">
        <v>36</v>
      </c>
      <c r="AQ61" s="79">
        <v>0.37701269958066502</v>
      </c>
      <c r="AR61" s="100">
        <v>41</v>
      </c>
      <c r="AS61" s="76">
        <v>0</v>
      </c>
      <c r="AT61" s="98">
        <v>40.666666666666664</v>
      </c>
    </row>
    <row r="62" spans="1:46">
      <c r="Z62" s="84" t="s">
        <v>220</v>
      </c>
      <c r="AA62" s="79">
        <v>0.26136063999999998</v>
      </c>
      <c r="AB62" s="82">
        <v>47</v>
      </c>
      <c r="AC62" s="87">
        <v>0.61584939999999999</v>
      </c>
      <c r="AD62" s="78">
        <v>26</v>
      </c>
      <c r="AE62" s="76" t="b">
        <v>0</v>
      </c>
      <c r="AF62" s="98">
        <v>0.43860502000000001</v>
      </c>
      <c r="AG62" s="76">
        <v>36.5</v>
      </c>
      <c r="AJ62" s="86" t="s">
        <v>224</v>
      </c>
      <c r="AK62" s="79">
        <v>0.65823797639999904</v>
      </c>
      <c r="AL62" s="100">
        <v>33</v>
      </c>
      <c r="AM62" s="79">
        <v>0.41089490222691</v>
      </c>
      <c r="AN62" s="100">
        <v>44</v>
      </c>
      <c r="AO62" s="79">
        <v>0.33986734429999998</v>
      </c>
      <c r="AP62" s="100">
        <v>48</v>
      </c>
      <c r="AQ62" s="79">
        <v>0.36733635494</v>
      </c>
      <c r="AR62" s="100">
        <v>43</v>
      </c>
      <c r="AS62" s="76">
        <v>0</v>
      </c>
      <c r="AT62" s="98">
        <v>41.666666666666664</v>
      </c>
    </row>
    <row r="63" spans="1:46">
      <c r="Z63" s="84" t="s">
        <v>237</v>
      </c>
      <c r="AA63" s="79">
        <v>0.25747152000000001</v>
      </c>
      <c r="AB63" s="82">
        <v>45</v>
      </c>
      <c r="AC63" s="87">
        <v>0.5529539</v>
      </c>
      <c r="AD63" s="78">
        <v>32</v>
      </c>
      <c r="AE63" s="76" t="b">
        <v>0</v>
      </c>
      <c r="AF63" s="98">
        <v>0.40521271000000003</v>
      </c>
      <c r="AG63" s="76">
        <v>38.5</v>
      </c>
      <c r="AJ63" s="86" t="s">
        <v>221</v>
      </c>
      <c r="AK63" s="79">
        <v>0.30649698128000002</v>
      </c>
      <c r="AL63" s="100">
        <v>31</v>
      </c>
      <c r="AM63" s="79">
        <v>0.24097367774988099</v>
      </c>
      <c r="AN63" s="100">
        <v>52</v>
      </c>
      <c r="AO63" s="79">
        <v>0.166517989959999</v>
      </c>
      <c r="AP63" s="100">
        <v>52</v>
      </c>
      <c r="AQ63" s="79">
        <v>0.13428427042999999</v>
      </c>
      <c r="AR63" s="100">
        <v>51</v>
      </c>
      <c r="AS63" s="76">
        <v>0</v>
      </c>
      <c r="AT63" s="98">
        <v>45</v>
      </c>
    </row>
    <row r="64" spans="1:46">
      <c r="Z64" s="84" t="s">
        <v>238</v>
      </c>
      <c r="AA64" s="79">
        <v>0.13727323999999999</v>
      </c>
      <c r="AB64" s="82">
        <v>49</v>
      </c>
      <c r="AC64" s="87">
        <v>0.41808309999999899</v>
      </c>
      <c r="AD64" s="78">
        <v>46</v>
      </c>
      <c r="AE64" s="76" t="b">
        <v>0</v>
      </c>
      <c r="AF64" s="98">
        <v>0.2776781699999995</v>
      </c>
      <c r="AG64" s="76">
        <v>47.5</v>
      </c>
      <c r="AJ64" s="86" t="s">
        <v>193</v>
      </c>
      <c r="AK64" s="79">
        <v>0.65861472981000002</v>
      </c>
      <c r="AL64" s="100">
        <v>47</v>
      </c>
      <c r="AM64" s="79">
        <v>0.523837310558252</v>
      </c>
      <c r="AN64" s="100">
        <v>44</v>
      </c>
      <c r="AO64" s="79">
        <v>0.3505074373</v>
      </c>
      <c r="AP64" s="100">
        <v>46</v>
      </c>
      <c r="AQ64" s="79">
        <v>0.37143181090216898</v>
      </c>
      <c r="AR64" s="100">
        <v>42</v>
      </c>
      <c r="AS64" s="76">
        <v>0</v>
      </c>
      <c r="AT64" s="98">
        <v>45.666666666666664</v>
      </c>
    </row>
    <row r="65" spans="7:47">
      <c r="Z65" s="84" t="s">
        <v>247</v>
      </c>
      <c r="AA65" s="79">
        <v>0.12007287999999899</v>
      </c>
      <c r="AB65" s="82">
        <v>50</v>
      </c>
      <c r="AC65" s="87">
        <v>0.49899892000000001</v>
      </c>
      <c r="AD65" s="78">
        <v>36</v>
      </c>
      <c r="AE65" s="76" t="b">
        <v>0</v>
      </c>
      <c r="AF65" s="98">
        <v>0.30953589999999953</v>
      </c>
      <c r="AG65" s="76">
        <v>43</v>
      </c>
      <c r="AJ65" s="86" t="s">
        <v>219</v>
      </c>
      <c r="AK65" s="79">
        <v>0.31853086036</v>
      </c>
      <c r="AL65" s="100">
        <v>50</v>
      </c>
      <c r="AM65" s="79">
        <v>0.40354739493979402</v>
      </c>
      <c r="AN65" s="100">
        <v>50</v>
      </c>
      <c r="AO65" s="79">
        <v>0.30933238531999901</v>
      </c>
      <c r="AP65" s="100">
        <v>51</v>
      </c>
      <c r="AQ65" s="79">
        <v>0.24697026249999901</v>
      </c>
      <c r="AR65" s="100">
        <v>49</v>
      </c>
      <c r="AS65" s="76">
        <v>0</v>
      </c>
      <c r="AT65" s="98">
        <v>50.333333333333336</v>
      </c>
    </row>
    <row r="66" spans="7:47" ht="16" customHeight="1" thickBot="1">
      <c r="Z66" s="84" t="s">
        <v>232</v>
      </c>
      <c r="AA66" s="79">
        <v>4.9643350000000003E-2</v>
      </c>
      <c r="AB66" s="82">
        <v>52</v>
      </c>
      <c r="AC66" s="91">
        <v>0.49782330000000002</v>
      </c>
      <c r="AD66" s="92">
        <v>46</v>
      </c>
      <c r="AE66" s="76" t="b">
        <v>0</v>
      </c>
      <c r="AF66" s="98">
        <v>0.27373332500000003</v>
      </c>
      <c r="AG66" s="76">
        <v>49</v>
      </c>
      <c r="AJ66" s="86"/>
      <c r="AK66" s="79"/>
      <c r="AL66" s="100"/>
      <c r="AM66" s="79"/>
      <c r="AN66" s="100"/>
      <c r="AO66" s="79"/>
      <c r="AP66" s="100"/>
      <c r="AQ66" s="79"/>
      <c r="AR66" s="100"/>
      <c r="AT66" s="98"/>
    </row>
    <row r="74" spans="7:47" ht="27" customHeight="1" thickBot="1">
      <c r="Z74" s="94" t="s">
        <v>0</v>
      </c>
      <c r="AA74" s="95" t="s">
        <v>252</v>
      </c>
      <c r="AB74" s="95" t="s">
        <v>258</v>
      </c>
      <c r="AC74" s="5" t="s">
        <v>255</v>
      </c>
      <c r="AD74" s="5" t="s">
        <v>254</v>
      </c>
      <c r="AE74" s="5" t="s">
        <v>287</v>
      </c>
      <c r="AJ74" s="97" t="s">
        <v>0</v>
      </c>
      <c r="AK74" s="95" t="s">
        <v>252</v>
      </c>
      <c r="AL74" s="95" t="s">
        <v>268</v>
      </c>
      <c r="AM74" s="95" t="s">
        <v>255</v>
      </c>
      <c r="AN74" s="95" t="s">
        <v>269</v>
      </c>
      <c r="AO74" s="95" t="s">
        <v>270</v>
      </c>
      <c r="AP74" s="95" t="s">
        <v>271</v>
      </c>
      <c r="AQ74" s="95" t="s">
        <v>272</v>
      </c>
      <c r="AR74" s="95" t="s">
        <v>273</v>
      </c>
      <c r="AS74" s="76" t="s">
        <v>1</v>
      </c>
      <c r="AT74" s="97" t="s">
        <v>288</v>
      </c>
      <c r="AU74" s="97" t="s">
        <v>289</v>
      </c>
    </row>
    <row r="75" spans="7:47">
      <c r="Z75" s="84" t="s">
        <v>196</v>
      </c>
      <c r="AA75" s="79">
        <v>0.99999950999999998</v>
      </c>
      <c r="AB75" s="82">
        <v>4</v>
      </c>
      <c r="AC75" s="87">
        <v>0.88551577999999997</v>
      </c>
      <c r="AD75" s="78">
        <v>9</v>
      </c>
      <c r="AE75" s="103">
        <v>200000</v>
      </c>
      <c r="AJ75" s="86" t="s">
        <v>250</v>
      </c>
      <c r="AK75" s="79">
        <v>0.80248647299999998</v>
      </c>
      <c r="AL75" s="99">
        <v>14</v>
      </c>
      <c r="AM75" s="79">
        <v>0.400584302</v>
      </c>
      <c r="AN75" s="99">
        <v>39</v>
      </c>
      <c r="AO75" s="79">
        <v>0.50793619300000004</v>
      </c>
      <c r="AP75" s="99">
        <v>30</v>
      </c>
      <c r="AQ75" s="79">
        <v>0.54301154299999999</v>
      </c>
      <c r="AR75" s="99">
        <v>24</v>
      </c>
      <c r="AS75" s="76">
        <v>0</v>
      </c>
      <c r="AT75" s="98">
        <v>0.60153538750000002</v>
      </c>
      <c r="AU75" s="76">
        <v>26.5</v>
      </c>
    </row>
    <row r="76" spans="7:47"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Z76" s="84" t="s">
        <v>209</v>
      </c>
      <c r="AA76" s="79">
        <v>0.99999759999999904</v>
      </c>
      <c r="AB76" s="82">
        <v>1</v>
      </c>
      <c r="AC76" s="87">
        <v>0.99999989999999905</v>
      </c>
      <c r="AD76" s="78">
        <v>2</v>
      </c>
      <c r="AE76" s="103">
        <v>600000</v>
      </c>
      <c r="AJ76" s="86" t="s">
        <v>274</v>
      </c>
      <c r="AK76" s="79">
        <v>0.99999949700000001</v>
      </c>
      <c r="AL76" s="100">
        <v>3</v>
      </c>
      <c r="AM76" s="79">
        <v>0.99999909499999995</v>
      </c>
      <c r="AN76" s="100">
        <v>1</v>
      </c>
      <c r="AO76" s="79">
        <v>0.99999926299999997</v>
      </c>
      <c r="AP76" s="100">
        <v>1</v>
      </c>
      <c r="AQ76" s="79">
        <v>1</v>
      </c>
      <c r="AR76" s="100">
        <v>1</v>
      </c>
      <c r="AS76" s="76">
        <v>1</v>
      </c>
      <c r="AT76" s="98">
        <v>0.99999929599999993</v>
      </c>
      <c r="AU76" s="76">
        <v>2</v>
      </c>
    </row>
    <row r="77" spans="7:47"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Z77" s="84" t="s">
        <v>4</v>
      </c>
      <c r="AA77" s="79">
        <v>0.94540840000000004</v>
      </c>
      <c r="AB77" s="82">
        <v>20</v>
      </c>
      <c r="AC77" s="87">
        <v>1.0000020999999999</v>
      </c>
      <c r="AD77" s="78">
        <v>1</v>
      </c>
      <c r="AE77" s="103">
        <v>120000</v>
      </c>
      <c r="AJ77" s="86" t="s">
        <v>285</v>
      </c>
      <c r="AK77" s="79">
        <v>0.546484097</v>
      </c>
      <c r="AL77" s="100">
        <v>38</v>
      </c>
      <c r="AM77" s="79">
        <v>0.56431155700000002</v>
      </c>
      <c r="AN77" s="100">
        <v>21</v>
      </c>
      <c r="AO77" s="79">
        <v>0.56290294699999999</v>
      </c>
      <c r="AP77" s="100">
        <v>25</v>
      </c>
      <c r="AQ77" s="79">
        <v>0.61710613000000003</v>
      </c>
      <c r="AR77" s="100">
        <v>17</v>
      </c>
      <c r="AS77" s="76">
        <v>0</v>
      </c>
      <c r="AT77" s="98">
        <v>0.55539782699999996</v>
      </c>
      <c r="AU77" s="76">
        <v>29.5</v>
      </c>
    </row>
    <row r="78" spans="7:47">
      <c r="G78" s="76" t="s">
        <v>0</v>
      </c>
      <c r="H78" s="76" t="s">
        <v>32</v>
      </c>
      <c r="I78" s="76" t="s">
        <v>290</v>
      </c>
      <c r="K78" s="76" t="s">
        <v>291</v>
      </c>
      <c r="L78" s="76" t="s">
        <v>292</v>
      </c>
      <c r="N78" s="76" t="s">
        <v>29</v>
      </c>
      <c r="O78" s="76" t="s">
        <v>293</v>
      </c>
      <c r="Q78" s="76" t="s">
        <v>2</v>
      </c>
      <c r="R78" s="76" t="s">
        <v>294</v>
      </c>
      <c r="Z78" s="84" t="s">
        <v>208</v>
      </c>
      <c r="AA78" s="79">
        <v>0.90011770000000002</v>
      </c>
      <c r="AB78" s="82">
        <v>42</v>
      </c>
      <c r="AC78" s="87">
        <v>0.77435509999999896</v>
      </c>
      <c r="AD78" s="78">
        <v>15</v>
      </c>
      <c r="AE78" s="103">
        <v>170000</v>
      </c>
      <c r="AJ78" s="86" t="s">
        <v>216</v>
      </c>
      <c r="AK78" s="79">
        <v>0.59116602900000004</v>
      </c>
      <c r="AL78" s="100">
        <v>34</v>
      </c>
      <c r="AM78" s="79">
        <v>0.44888093899999998</v>
      </c>
      <c r="AN78" s="100">
        <v>41</v>
      </c>
      <c r="AO78" s="79">
        <v>0.50338940200000004</v>
      </c>
      <c r="AP78" s="100">
        <v>32</v>
      </c>
      <c r="AQ78" s="79">
        <v>0.26270388900000002</v>
      </c>
      <c r="AR78" s="100">
        <v>48</v>
      </c>
      <c r="AS78" s="76">
        <v>0</v>
      </c>
      <c r="AT78" s="98">
        <v>0.52002348399999998</v>
      </c>
      <c r="AU78" s="76">
        <v>37.5</v>
      </c>
    </row>
    <row r="79" spans="7:47">
      <c r="G79" s="78" t="s">
        <v>205</v>
      </c>
      <c r="H79" s="78">
        <v>0.27900000000000003</v>
      </c>
      <c r="I79" s="78">
        <v>2.9000000000000001E-2</v>
      </c>
      <c r="J79" s="78">
        <v>1</v>
      </c>
      <c r="K79" s="78">
        <v>0.93500000000000005</v>
      </c>
      <c r="L79" s="78">
        <v>0.4</v>
      </c>
      <c r="M79" s="78">
        <v>52</v>
      </c>
      <c r="N79" s="78">
        <v>1</v>
      </c>
      <c r="O79" s="78">
        <v>0.71</v>
      </c>
      <c r="P79" s="78">
        <v>51</v>
      </c>
      <c r="Q79" s="78">
        <v>0.81399999999999995</v>
      </c>
      <c r="R79" s="78">
        <v>0.2</v>
      </c>
      <c r="S79" s="78">
        <v>28</v>
      </c>
      <c r="Z79" s="84" t="s">
        <v>200</v>
      </c>
      <c r="AA79" s="79">
        <v>0.75991430000000004</v>
      </c>
      <c r="AB79" s="82">
        <v>29</v>
      </c>
      <c r="AC79" s="87">
        <v>0.80205688999999902</v>
      </c>
      <c r="AD79" s="78">
        <v>8</v>
      </c>
      <c r="AE79" s="103">
        <v>200000</v>
      </c>
      <c r="AJ79" s="86" t="s">
        <v>219</v>
      </c>
      <c r="AK79" s="79">
        <v>0.31853086000000003</v>
      </c>
      <c r="AL79" s="100">
        <v>49</v>
      </c>
      <c r="AM79" s="79">
        <v>0.40354739499999998</v>
      </c>
      <c r="AN79" s="100">
        <v>49</v>
      </c>
      <c r="AO79" s="79">
        <v>0.30933238499999999</v>
      </c>
      <c r="AP79" s="100">
        <v>50</v>
      </c>
      <c r="AQ79" s="79">
        <v>0.246970262</v>
      </c>
      <c r="AR79" s="100">
        <v>49</v>
      </c>
      <c r="AS79" s="76">
        <v>0</v>
      </c>
      <c r="AT79" s="98">
        <v>0.3610391275</v>
      </c>
      <c r="AU79" s="76">
        <v>49</v>
      </c>
    </row>
    <row r="80" spans="7:47">
      <c r="G80" s="78" t="s">
        <v>225</v>
      </c>
      <c r="H80" s="78">
        <v>0.68799999999999994</v>
      </c>
      <c r="I80" s="78">
        <v>0.251</v>
      </c>
      <c r="J80" s="78">
        <v>49</v>
      </c>
      <c r="K80" s="78">
        <v>0.76200000000000001</v>
      </c>
      <c r="L80" s="78">
        <v>0.33</v>
      </c>
      <c r="M80" s="78">
        <v>41</v>
      </c>
      <c r="N80" s="78">
        <v>0.65900000000000003</v>
      </c>
      <c r="O80" s="78">
        <v>0.44</v>
      </c>
      <c r="P80" s="78">
        <v>40</v>
      </c>
      <c r="Q80" s="78">
        <v>0.65200000000000002</v>
      </c>
      <c r="R80" s="78">
        <v>0.17</v>
      </c>
      <c r="S80" s="78">
        <v>19</v>
      </c>
      <c r="Z80" s="84" t="s">
        <v>228</v>
      </c>
      <c r="AA80" s="79">
        <v>0.73109489999999999</v>
      </c>
      <c r="AB80" s="82">
        <v>12</v>
      </c>
      <c r="AC80" s="87">
        <v>0.45269810999999999</v>
      </c>
      <c r="AD80" s="78">
        <v>42</v>
      </c>
      <c r="AE80" s="103">
        <v>35000</v>
      </c>
      <c r="AJ80" s="86" t="s">
        <v>207</v>
      </c>
      <c r="AK80" s="79">
        <v>1.00000011</v>
      </c>
      <c r="AL80" s="100">
        <v>4</v>
      </c>
      <c r="AM80" s="79">
        <v>0.85024835600000004</v>
      </c>
      <c r="AN80" s="100">
        <v>10</v>
      </c>
      <c r="AO80" s="79">
        <v>0.66625025900000001</v>
      </c>
      <c r="AP80" s="100">
        <v>19</v>
      </c>
      <c r="AQ80" s="79">
        <v>0.58524371399999997</v>
      </c>
      <c r="AR80" s="100">
        <v>22</v>
      </c>
      <c r="AS80" s="76">
        <v>1</v>
      </c>
      <c r="AT80" s="98">
        <v>0.92512423300000002</v>
      </c>
      <c r="AU80" s="76">
        <v>7</v>
      </c>
    </row>
    <row r="81" spans="7:47">
      <c r="G81" s="78" t="s">
        <v>228</v>
      </c>
      <c r="H81" s="78">
        <v>0.73099999999999998</v>
      </c>
      <c r="I81" s="78">
        <v>0.17499999999999999</v>
      </c>
      <c r="J81" s="78">
        <v>40</v>
      </c>
      <c r="K81" s="78">
        <v>0.45300000000000001</v>
      </c>
      <c r="L81" s="78">
        <v>0.18</v>
      </c>
      <c r="M81" s="78">
        <v>10</v>
      </c>
      <c r="N81" s="78">
        <v>0.40600000000000003</v>
      </c>
      <c r="O81" s="78">
        <v>0.22</v>
      </c>
      <c r="P81" s="78">
        <v>20</v>
      </c>
      <c r="Q81" s="78">
        <v>0.83599999999999997</v>
      </c>
      <c r="R81" s="78">
        <v>0.25</v>
      </c>
      <c r="S81" s="78">
        <v>45</v>
      </c>
      <c r="Z81" s="84" t="s">
        <v>5</v>
      </c>
      <c r="AA81" s="79">
        <v>0.7291533</v>
      </c>
      <c r="AB81" s="82">
        <v>27</v>
      </c>
      <c r="AC81" s="87">
        <v>0.82856103999999897</v>
      </c>
      <c r="AD81" s="78">
        <v>9</v>
      </c>
      <c r="AE81" s="103">
        <v>300000</v>
      </c>
      <c r="AJ81" s="86" t="s">
        <v>237</v>
      </c>
      <c r="AK81" s="79">
        <v>0.64447015200000002</v>
      </c>
      <c r="AL81" s="100">
        <v>23</v>
      </c>
      <c r="AM81" s="79">
        <v>0.54031735000000003</v>
      </c>
      <c r="AN81" s="100">
        <v>34</v>
      </c>
      <c r="AO81" s="79">
        <v>0.60314271100000005</v>
      </c>
      <c r="AP81" s="100">
        <v>25</v>
      </c>
      <c r="AQ81" s="79">
        <v>0.44874304100000001</v>
      </c>
      <c r="AR81" s="100">
        <v>37</v>
      </c>
      <c r="AS81" s="76">
        <v>0</v>
      </c>
      <c r="AT81" s="98">
        <v>0.59239375100000002</v>
      </c>
      <c r="AU81" s="76">
        <v>28.5</v>
      </c>
    </row>
    <row r="82" spans="7:47">
      <c r="G82" s="78" t="s">
        <v>207</v>
      </c>
      <c r="H82" s="78">
        <v>0.51800000000000002</v>
      </c>
      <c r="I82" s="78">
        <v>0.19400000000000001</v>
      </c>
      <c r="J82" s="78">
        <v>44</v>
      </c>
      <c r="K82" s="78">
        <v>0.69699999999999995</v>
      </c>
      <c r="L82" s="78">
        <v>0.32</v>
      </c>
      <c r="M82" s="78">
        <v>40</v>
      </c>
      <c r="N82" s="78">
        <v>0.61099999999999999</v>
      </c>
      <c r="O82" s="78">
        <v>0.27</v>
      </c>
      <c r="P82" s="78">
        <v>27</v>
      </c>
      <c r="Q82" s="78">
        <v>0.66700000000000004</v>
      </c>
      <c r="R82" s="78">
        <v>0.16</v>
      </c>
      <c r="S82" s="78">
        <v>17</v>
      </c>
      <c r="Z82" s="84" t="s">
        <v>3</v>
      </c>
      <c r="AA82" s="79">
        <v>0.71360509999999899</v>
      </c>
      <c r="AB82" s="82">
        <v>5</v>
      </c>
      <c r="AC82" s="87">
        <v>0.97765782999999995</v>
      </c>
      <c r="AD82" s="78">
        <v>4</v>
      </c>
      <c r="AE82" s="103">
        <v>200000</v>
      </c>
      <c r="AJ82" s="86" t="s">
        <v>279</v>
      </c>
      <c r="AK82" s="79">
        <v>0.84330684099999997</v>
      </c>
      <c r="AL82" s="100">
        <v>15</v>
      </c>
      <c r="AM82" s="79">
        <v>0.86928749800000005</v>
      </c>
      <c r="AN82" s="100">
        <v>8</v>
      </c>
      <c r="AO82" s="79">
        <v>1.000000088</v>
      </c>
      <c r="AP82" s="100">
        <v>9</v>
      </c>
      <c r="AQ82" s="79">
        <v>0.76020208</v>
      </c>
      <c r="AR82" s="100">
        <v>26</v>
      </c>
      <c r="AS82" s="76">
        <v>1</v>
      </c>
      <c r="AT82" s="98">
        <v>0.85629716950000001</v>
      </c>
      <c r="AU82" s="76">
        <v>11.5</v>
      </c>
    </row>
    <row r="83" spans="7:47">
      <c r="G83" s="78" t="s">
        <v>224</v>
      </c>
      <c r="H83" s="78">
        <v>0.69199999999999995</v>
      </c>
      <c r="I83" s="78">
        <v>0.156</v>
      </c>
      <c r="J83" s="78">
        <v>34</v>
      </c>
      <c r="K83" s="78">
        <v>0.67300000000000004</v>
      </c>
      <c r="L83" s="78">
        <v>0.27</v>
      </c>
      <c r="M83" s="78">
        <v>33</v>
      </c>
      <c r="N83" s="78">
        <v>0.58699999999999997</v>
      </c>
      <c r="O83" s="78">
        <v>0.33</v>
      </c>
      <c r="P83" s="78">
        <v>30</v>
      </c>
      <c r="Q83" s="78">
        <v>0.56100000000000005</v>
      </c>
      <c r="R83" s="78">
        <v>0.15</v>
      </c>
      <c r="S83" s="78">
        <v>14</v>
      </c>
      <c r="Z83" s="84" t="s">
        <v>217</v>
      </c>
      <c r="AA83" s="79">
        <v>0.70503399999999905</v>
      </c>
      <c r="AB83" s="82">
        <v>2</v>
      </c>
      <c r="AC83" s="87">
        <v>0.87610399999999999</v>
      </c>
      <c r="AD83" s="78">
        <v>18</v>
      </c>
      <c r="AE83" s="103">
        <v>90000</v>
      </c>
      <c r="AJ83" s="86" t="s">
        <v>249</v>
      </c>
      <c r="AK83" s="79">
        <v>1.000000188</v>
      </c>
      <c r="AL83" s="100">
        <v>2</v>
      </c>
      <c r="AM83" s="79">
        <v>0.44015119600000002</v>
      </c>
      <c r="AN83" s="100">
        <v>39</v>
      </c>
      <c r="AO83" s="79">
        <v>0.48902274600000001</v>
      </c>
      <c r="AP83" s="100">
        <v>36</v>
      </c>
      <c r="AQ83" s="79">
        <v>0.53128507400000002</v>
      </c>
      <c r="AR83" s="100">
        <v>27</v>
      </c>
      <c r="AS83" s="76">
        <v>0</v>
      </c>
      <c r="AT83" s="98">
        <v>0.72007569199999999</v>
      </c>
      <c r="AU83" s="76">
        <v>20.5</v>
      </c>
    </row>
    <row r="84" spans="7:47">
      <c r="G84" s="78" t="s">
        <v>228</v>
      </c>
      <c r="H84" s="78">
        <v>0.73099999999999998</v>
      </c>
      <c r="I84" s="78">
        <v>0.17499999999999999</v>
      </c>
      <c r="J84" s="78">
        <v>40</v>
      </c>
      <c r="K84" s="78">
        <v>0.45300000000000001</v>
      </c>
      <c r="L84" s="78">
        <v>0.18</v>
      </c>
      <c r="M84" s="78">
        <v>10</v>
      </c>
      <c r="N84" s="78">
        <v>0.40600000000000003</v>
      </c>
      <c r="O84" s="78">
        <v>0.22</v>
      </c>
      <c r="P84" s="78">
        <v>20</v>
      </c>
      <c r="Q84" s="78">
        <v>0.83599999999999997</v>
      </c>
      <c r="R84" s="78">
        <v>0.25</v>
      </c>
      <c r="S84" s="78">
        <v>45</v>
      </c>
      <c r="Z84" s="84" t="s">
        <v>224</v>
      </c>
      <c r="AA84" s="79">
        <v>0.69209454999999998</v>
      </c>
      <c r="AB84" s="82">
        <v>18</v>
      </c>
      <c r="AC84" s="87">
        <v>0.6731568</v>
      </c>
      <c r="AD84" s="78">
        <v>19</v>
      </c>
      <c r="AE84" s="103">
        <v>70000</v>
      </c>
      <c r="AJ84" s="86" t="s">
        <v>231</v>
      </c>
      <c r="AK84" s="79">
        <v>0.84159891899999995</v>
      </c>
      <c r="AL84" s="100">
        <v>18</v>
      </c>
      <c r="AM84" s="79">
        <v>0.55128689399999997</v>
      </c>
      <c r="AN84" s="100">
        <v>24</v>
      </c>
      <c r="AO84" s="79">
        <v>0.64229006099999997</v>
      </c>
      <c r="AP84" s="100">
        <v>23</v>
      </c>
      <c r="AQ84" s="79">
        <v>0.515611135</v>
      </c>
      <c r="AR84" s="100">
        <v>33</v>
      </c>
      <c r="AS84" s="76">
        <v>1</v>
      </c>
      <c r="AT84" s="98">
        <v>0.69644290649999996</v>
      </c>
      <c r="AU84" s="76">
        <v>21</v>
      </c>
    </row>
    <row r="85" spans="7:47">
      <c r="G85" s="78" t="s">
        <v>223</v>
      </c>
      <c r="H85" s="78">
        <v>0.54200000000000004</v>
      </c>
      <c r="I85" s="78">
        <v>0.17899999999999999</v>
      </c>
      <c r="J85" s="78">
        <v>43</v>
      </c>
      <c r="K85" s="78">
        <v>0.45500000000000002</v>
      </c>
      <c r="L85" s="78">
        <v>0.19</v>
      </c>
      <c r="M85" s="78">
        <v>13</v>
      </c>
      <c r="N85" s="78">
        <v>0.36299999999999999</v>
      </c>
      <c r="O85" s="78">
        <v>0.21</v>
      </c>
      <c r="P85" s="78">
        <v>17</v>
      </c>
      <c r="Q85" s="78">
        <v>0.58099999999999996</v>
      </c>
      <c r="R85" s="78">
        <v>0.15</v>
      </c>
      <c r="S85" s="78">
        <v>14</v>
      </c>
      <c r="Z85" s="84" t="s">
        <v>198</v>
      </c>
      <c r="AA85" s="79">
        <v>0.69130765999999999</v>
      </c>
      <c r="AB85" s="82">
        <v>15</v>
      </c>
      <c r="AC85" s="87">
        <v>0.99999992999999998</v>
      </c>
      <c r="AD85" s="78">
        <v>5</v>
      </c>
      <c r="AE85" s="103">
        <v>140000</v>
      </c>
      <c r="AJ85" s="86" t="s">
        <v>211</v>
      </c>
      <c r="AK85" s="79">
        <v>0.90863159599999999</v>
      </c>
      <c r="AL85" s="100">
        <v>10</v>
      </c>
      <c r="AM85" s="79">
        <v>0.99999983199999998</v>
      </c>
      <c r="AN85" s="100">
        <v>2</v>
      </c>
      <c r="AO85" s="79">
        <v>0.99999983000000003</v>
      </c>
      <c r="AP85" s="100">
        <v>1</v>
      </c>
      <c r="AQ85" s="79">
        <v>0.56316876900000001</v>
      </c>
      <c r="AR85" s="100">
        <v>24</v>
      </c>
      <c r="AS85" s="76">
        <v>1</v>
      </c>
      <c r="AT85" s="98">
        <v>0.95431571400000004</v>
      </c>
      <c r="AU85" s="76">
        <v>6</v>
      </c>
    </row>
    <row r="86" spans="7:47">
      <c r="G86" s="78" t="s">
        <v>205</v>
      </c>
      <c r="H86" s="78">
        <v>0.27900000000000003</v>
      </c>
      <c r="I86" s="78">
        <v>2.9000000000000001E-2</v>
      </c>
      <c r="J86" s="78">
        <v>1</v>
      </c>
      <c r="K86" s="78">
        <v>0.93500000000000005</v>
      </c>
      <c r="L86" s="78">
        <v>0.4</v>
      </c>
      <c r="M86" s="78">
        <v>42</v>
      </c>
      <c r="N86" s="78">
        <v>1</v>
      </c>
      <c r="O86" s="78">
        <v>0.71</v>
      </c>
      <c r="P86" s="78">
        <v>51</v>
      </c>
      <c r="Q86" s="78">
        <v>0.81399999999999995</v>
      </c>
      <c r="R86" s="78">
        <v>0.2</v>
      </c>
      <c r="S86" s="78">
        <v>28</v>
      </c>
      <c r="Z86" s="84" t="s">
        <v>225</v>
      </c>
      <c r="AA86" s="79">
        <v>0.68788119999999997</v>
      </c>
      <c r="AB86" s="82">
        <v>3</v>
      </c>
      <c r="AC86" s="87">
        <v>0.76158720000000002</v>
      </c>
      <c r="AD86" s="78">
        <v>11</v>
      </c>
      <c r="AE86" s="103">
        <v>60000</v>
      </c>
      <c r="AJ86" s="86" t="s">
        <v>226</v>
      </c>
      <c r="AK86" s="79">
        <v>0.73627563799999995</v>
      </c>
      <c r="AL86" s="100">
        <v>22</v>
      </c>
      <c r="AM86" s="79">
        <v>0.53365474400000001</v>
      </c>
      <c r="AN86" s="100">
        <v>24</v>
      </c>
      <c r="AO86" s="79">
        <v>0.77246758199999999</v>
      </c>
      <c r="AP86" s="100">
        <v>14</v>
      </c>
      <c r="AQ86" s="79">
        <v>0.86072882299999998</v>
      </c>
      <c r="AR86" s="100">
        <v>6</v>
      </c>
      <c r="AS86" s="76">
        <v>1</v>
      </c>
      <c r="AT86" s="98">
        <v>0.63496519100000004</v>
      </c>
      <c r="AU86" s="76">
        <v>23</v>
      </c>
    </row>
    <row r="87" spans="7:47">
      <c r="G87" s="78" t="s">
        <v>242</v>
      </c>
      <c r="H87" s="78">
        <v>0.72599999999999998</v>
      </c>
      <c r="I87" s="78">
        <v>8.1000000000000003E-2</v>
      </c>
      <c r="J87" s="78"/>
      <c r="K87" s="78"/>
      <c r="L87" s="78"/>
      <c r="M87" s="78"/>
      <c r="N87" s="78"/>
      <c r="O87" s="78"/>
      <c r="P87" s="78"/>
      <c r="Q87" s="78"/>
      <c r="R87" s="78"/>
      <c r="S87" s="78"/>
      <c r="Z87" s="84" t="s">
        <v>239</v>
      </c>
      <c r="AA87" s="79">
        <v>0.68429719999999905</v>
      </c>
      <c r="AB87" s="82">
        <v>19</v>
      </c>
      <c r="AC87" s="87">
        <v>0.57992160999999998</v>
      </c>
      <c r="AD87" s="78">
        <v>24</v>
      </c>
      <c r="AE87" s="103">
        <v>41154</v>
      </c>
      <c r="AJ87" s="86" t="s">
        <v>223</v>
      </c>
      <c r="AK87" s="79">
        <v>0.66782992399999996</v>
      </c>
      <c r="AL87" s="100">
        <v>26</v>
      </c>
      <c r="AM87" s="79">
        <v>0.42490377400000001</v>
      </c>
      <c r="AN87" s="100">
        <v>43</v>
      </c>
      <c r="AO87" s="79">
        <v>0.44277417800000002</v>
      </c>
      <c r="AP87" s="100">
        <v>38</v>
      </c>
      <c r="AQ87" s="79">
        <v>0.48668794399999998</v>
      </c>
      <c r="AR87" s="100">
        <v>33</v>
      </c>
      <c r="AS87" s="76">
        <v>0</v>
      </c>
      <c r="AT87" s="98">
        <v>0.54636684899999999</v>
      </c>
      <c r="AU87" s="76">
        <v>34.5</v>
      </c>
    </row>
    <row r="88" spans="7:47">
      <c r="G88" s="78" t="s">
        <v>3</v>
      </c>
      <c r="H88" s="78">
        <v>0.71399999999999997</v>
      </c>
      <c r="I88" s="78">
        <v>0.218</v>
      </c>
      <c r="J88" s="78"/>
      <c r="K88" s="78"/>
      <c r="L88" s="78"/>
      <c r="M88" s="78"/>
      <c r="N88" s="78"/>
      <c r="O88" s="78"/>
      <c r="P88" s="78"/>
      <c r="Q88" s="78"/>
      <c r="R88" s="78"/>
      <c r="S88" s="78"/>
      <c r="Z88" s="84" t="s">
        <v>221</v>
      </c>
      <c r="AA88" s="79">
        <v>0.6573213</v>
      </c>
      <c r="AB88" s="82">
        <v>23</v>
      </c>
      <c r="AC88" s="87">
        <v>0.72276362000000005</v>
      </c>
      <c r="AD88" s="78">
        <v>15</v>
      </c>
      <c r="AE88" s="103">
        <v>90000</v>
      </c>
      <c r="AJ88" s="86" t="s">
        <v>229</v>
      </c>
      <c r="AK88" s="79">
        <v>0.89749835200000005</v>
      </c>
      <c r="AL88" s="100">
        <v>6</v>
      </c>
      <c r="AM88" s="79">
        <v>0.76311934199999998</v>
      </c>
      <c r="AN88" s="100">
        <v>35</v>
      </c>
      <c r="AO88" s="79">
        <v>0.65353725299999998</v>
      </c>
      <c r="AP88" s="100">
        <v>22</v>
      </c>
      <c r="AQ88" s="79">
        <v>0.48204854699999999</v>
      </c>
      <c r="AR88" s="100">
        <v>36</v>
      </c>
      <c r="AS88" s="76">
        <v>0</v>
      </c>
      <c r="AT88" s="98">
        <v>0.83030884699999996</v>
      </c>
      <c r="AU88" s="76">
        <v>20.5</v>
      </c>
    </row>
    <row r="89" spans="7:47">
      <c r="G89" s="78" t="s">
        <v>217</v>
      </c>
      <c r="H89" s="78">
        <v>0.70499999999999996</v>
      </c>
      <c r="I89" s="78">
        <v>0.25800000000000001</v>
      </c>
      <c r="J89" s="78">
        <v>18</v>
      </c>
      <c r="K89" s="78"/>
      <c r="L89" s="78"/>
      <c r="M89" s="78">
        <v>19</v>
      </c>
      <c r="N89" s="78"/>
      <c r="O89" s="78"/>
      <c r="P89" s="78">
        <v>22</v>
      </c>
      <c r="Q89" s="78"/>
      <c r="R89" s="78"/>
      <c r="S89" s="78">
        <v>38</v>
      </c>
      <c r="Z89" s="84" t="s">
        <v>215</v>
      </c>
      <c r="AA89" s="79">
        <v>0.63986730000000003</v>
      </c>
      <c r="AB89" s="82">
        <v>13</v>
      </c>
      <c r="AC89" s="87">
        <v>0.56819892999999999</v>
      </c>
      <c r="AD89" s="78">
        <v>26</v>
      </c>
      <c r="AE89" s="103">
        <v>75000</v>
      </c>
      <c r="AJ89" s="86" t="s">
        <v>215</v>
      </c>
      <c r="AK89" s="79">
        <v>0.95341845700000005</v>
      </c>
      <c r="AL89" s="100">
        <v>9</v>
      </c>
      <c r="AM89" s="79">
        <v>0.65945609500000002</v>
      </c>
      <c r="AN89" s="100">
        <v>18</v>
      </c>
      <c r="AO89" s="79">
        <v>0.996759018</v>
      </c>
      <c r="AP89" s="100">
        <v>7</v>
      </c>
      <c r="AQ89" s="79">
        <v>0.99674247599999999</v>
      </c>
      <c r="AR89" s="100">
        <v>3</v>
      </c>
      <c r="AS89" s="76">
        <v>1</v>
      </c>
      <c r="AT89" s="98">
        <v>0.80643727600000004</v>
      </c>
      <c r="AU89" s="76">
        <v>13.5</v>
      </c>
    </row>
    <row r="90" spans="7:47">
      <c r="G90" s="78" t="s">
        <v>231</v>
      </c>
      <c r="H90" s="78">
        <v>0.69299999999999995</v>
      </c>
      <c r="I90" s="78">
        <v>0.16800000000000001</v>
      </c>
      <c r="J90" s="78"/>
      <c r="K90" s="78"/>
      <c r="L90" s="78"/>
      <c r="M90" s="78"/>
      <c r="N90" s="78"/>
      <c r="O90" s="78"/>
      <c r="P90" s="78"/>
      <c r="Q90" s="78"/>
      <c r="R90" s="78"/>
      <c r="S90" s="78"/>
      <c r="Z90" s="104" t="s">
        <v>206</v>
      </c>
      <c r="AA90" s="79">
        <v>0.61775579999999997</v>
      </c>
      <c r="AB90" s="82">
        <v>25</v>
      </c>
      <c r="AC90" s="87">
        <v>0.70154693000000001</v>
      </c>
      <c r="AD90" s="78">
        <v>15</v>
      </c>
      <c r="AE90" s="103">
        <v>130000</v>
      </c>
      <c r="AJ90" s="86" t="s">
        <v>218</v>
      </c>
      <c r="AK90" s="79">
        <v>0.69266392600000004</v>
      </c>
      <c r="AL90" s="100">
        <v>27</v>
      </c>
      <c r="AM90" s="79">
        <v>0.52926685399999995</v>
      </c>
      <c r="AN90" s="100">
        <v>24</v>
      </c>
      <c r="AO90" s="79">
        <v>0.67432531200000001</v>
      </c>
      <c r="AP90" s="100">
        <v>20</v>
      </c>
      <c r="AQ90" s="79">
        <v>0.43458001600000001</v>
      </c>
      <c r="AR90" s="100">
        <v>37</v>
      </c>
      <c r="AS90" s="76">
        <v>1</v>
      </c>
      <c r="AT90" s="98">
        <v>0.61096539000000005</v>
      </c>
      <c r="AU90" s="76">
        <v>25.5</v>
      </c>
    </row>
    <row r="91" spans="7:47">
      <c r="G91" s="78" t="s">
        <v>224</v>
      </c>
      <c r="H91" s="78">
        <v>0.69199999999999995</v>
      </c>
      <c r="I91" s="78">
        <v>0.156</v>
      </c>
      <c r="J91" s="78">
        <v>34</v>
      </c>
      <c r="K91" s="78">
        <v>0.67300000000000004</v>
      </c>
      <c r="L91" s="78">
        <v>0.27</v>
      </c>
      <c r="M91" s="78">
        <v>33</v>
      </c>
      <c r="N91" s="78">
        <v>0.58699999999999997</v>
      </c>
      <c r="O91" s="78">
        <v>0.33</v>
      </c>
      <c r="P91" s="78">
        <v>30</v>
      </c>
      <c r="Q91" s="78">
        <v>0.56100000000000005</v>
      </c>
      <c r="R91" s="78">
        <v>0.15</v>
      </c>
      <c r="S91" s="78">
        <v>14</v>
      </c>
      <c r="Z91" s="84" t="s">
        <v>233</v>
      </c>
      <c r="AA91" s="79">
        <v>0.60825659999999904</v>
      </c>
      <c r="AB91" s="82">
        <v>6</v>
      </c>
      <c r="AC91" s="87">
        <v>0.64862540000000002</v>
      </c>
      <c r="AD91" s="78">
        <v>24</v>
      </c>
      <c r="AE91" s="103">
        <v>210000</v>
      </c>
      <c r="AJ91" s="86" t="s">
        <v>251</v>
      </c>
      <c r="AK91" s="79">
        <v>0.76539796500000001</v>
      </c>
      <c r="AL91" s="100">
        <v>17</v>
      </c>
      <c r="AM91" s="79">
        <v>0.88436942399999996</v>
      </c>
      <c r="AN91" s="100">
        <v>37</v>
      </c>
      <c r="AO91" s="79">
        <v>0.49939111000000003</v>
      </c>
      <c r="AP91" s="100">
        <v>32</v>
      </c>
      <c r="AQ91" s="79">
        <v>0.59895251699999996</v>
      </c>
      <c r="AR91" s="100">
        <v>21</v>
      </c>
      <c r="AS91" s="76">
        <v>0</v>
      </c>
      <c r="AT91" s="98">
        <v>0.82488369449999999</v>
      </c>
      <c r="AU91" s="76">
        <v>27</v>
      </c>
    </row>
    <row r="92" spans="7:47">
      <c r="G92" s="78" t="s">
        <v>198</v>
      </c>
      <c r="H92" s="78">
        <v>0.69099999999999995</v>
      </c>
      <c r="I92" s="78">
        <v>0.16600000000000001</v>
      </c>
      <c r="J92" s="78"/>
      <c r="K92" s="78"/>
      <c r="L92" s="78"/>
      <c r="M92" s="78"/>
      <c r="N92" s="78"/>
      <c r="O92" s="78"/>
      <c r="P92" s="78"/>
      <c r="Q92" s="78"/>
      <c r="R92" s="78"/>
      <c r="S92" s="78"/>
      <c r="Z92" s="84" t="s">
        <v>214</v>
      </c>
      <c r="AA92" s="79">
        <v>0.56687374999999995</v>
      </c>
      <c r="AB92" s="82">
        <v>22</v>
      </c>
      <c r="AC92" s="87">
        <v>0.60383259999999905</v>
      </c>
      <c r="AD92" s="78">
        <v>21</v>
      </c>
      <c r="AE92" s="103">
        <v>75000</v>
      </c>
      <c r="AJ92" s="86" t="s">
        <v>233</v>
      </c>
      <c r="AK92" s="79">
        <v>0.99999902399999996</v>
      </c>
      <c r="AL92" s="100">
        <v>5</v>
      </c>
      <c r="AM92" s="79">
        <v>0.65646817999999996</v>
      </c>
      <c r="AN92" s="100">
        <v>11</v>
      </c>
      <c r="AO92" s="79">
        <v>1.00000095</v>
      </c>
      <c r="AP92" s="100">
        <v>6</v>
      </c>
      <c r="AQ92" s="79">
        <v>0.61002489500000001</v>
      </c>
      <c r="AR92" s="100">
        <v>22</v>
      </c>
      <c r="AS92" s="76">
        <v>0</v>
      </c>
      <c r="AT92" s="98">
        <v>0.82823360199999996</v>
      </c>
      <c r="AU92" s="76">
        <v>8</v>
      </c>
    </row>
    <row r="93" spans="7:47">
      <c r="G93" s="78" t="s">
        <v>225</v>
      </c>
      <c r="H93" s="78">
        <v>0.68799999999999994</v>
      </c>
      <c r="I93" s="78">
        <v>0.251</v>
      </c>
      <c r="J93" s="78">
        <v>3</v>
      </c>
      <c r="K93" s="78">
        <v>0.76200000000000001</v>
      </c>
      <c r="L93" s="78">
        <v>0.33</v>
      </c>
      <c r="M93" s="78">
        <v>11</v>
      </c>
      <c r="N93" s="78">
        <v>0.65900000000000003</v>
      </c>
      <c r="O93" s="78">
        <v>0.44</v>
      </c>
      <c r="P93" s="78">
        <v>12</v>
      </c>
      <c r="Q93" s="78">
        <v>0.65200000000000002</v>
      </c>
      <c r="R93" s="78">
        <v>0.17</v>
      </c>
      <c r="S93" s="78">
        <v>33</v>
      </c>
      <c r="Z93" s="84" t="s">
        <v>216</v>
      </c>
      <c r="AA93" s="79">
        <v>0.56539839999999997</v>
      </c>
      <c r="AB93" s="82">
        <v>7</v>
      </c>
      <c r="AC93" s="87">
        <v>0.54567714</v>
      </c>
      <c r="AD93" s="78">
        <v>26</v>
      </c>
      <c r="AE93" s="103">
        <v>182115</v>
      </c>
      <c r="AJ93" s="86" t="s">
        <v>243</v>
      </c>
      <c r="AK93" s="79">
        <v>0.51339444499999998</v>
      </c>
      <c r="AL93" s="100">
        <v>1</v>
      </c>
      <c r="AM93" s="79">
        <v>0.31491571699999998</v>
      </c>
      <c r="AN93" s="100">
        <v>47</v>
      </c>
      <c r="AO93" s="79">
        <v>0.31519490300000003</v>
      </c>
      <c r="AP93" s="100">
        <v>48</v>
      </c>
      <c r="AQ93" s="79">
        <v>0.22542841499999999</v>
      </c>
      <c r="AR93" s="100">
        <v>41</v>
      </c>
      <c r="AS93" s="76">
        <v>0</v>
      </c>
      <c r="AT93" s="98">
        <v>0.41415508099999998</v>
      </c>
      <c r="AU93" s="76">
        <v>24</v>
      </c>
    </row>
    <row r="94" spans="7:47">
      <c r="G94" s="78" t="s">
        <v>239</v>
      </c>
      <c r="H94" s="78">
        <v>0.68400000000000005</v>
      </c>
      <c r="I94" s="78">
        <v>0.152</v>
      </c>
      <c r="J94" s="78">
        <v>19</v>
      </c>
      <c r="K94" s="78">
        <v>0.57999999999999996</v>
      </c>
      <c r="L94" s="78">
        <v>0.24</v>
      </c>
      <c r="M94" s="78">
        <v>24</v>
      </c>
      <c r="N94" s="78">
        <v>0.77300000000000002</v>
      </c>
      <c r="O94" s="78">
        <v>0.48</v>
      </c>
      <c r="P94" s="78">
        <v>10</v>
      </c>
      <c r="Q94" s="78">
        <v>0.71899999999999997</v>
      </c>
      <c r="R94" s="78">
        <v>0.13</v>
      </c>
      <c r="S94" s="78">
        <v>47</v>
      </c>
      <c r="Z94" s="84" t="s">
        <v>280</v>
      </c>
      <c r="AA94" s="79">
        <v>0.55391679999999999</v>
      </c>
      <c r="AB94" s="82">
        <v>25</v>
      </c>
      <c r="AC94" s="87">
        <v>0.98749891000000001</v>
      </c>
      <c r="AD94" s="78">
        <v>2</v>
      </c>
      <c r="AE94" s="103">
        <v>100000</v>
      </c>
      <c r="AJ94" s="86" t="s">
        <v>221</v>
      </c>
      <c r="AK94" s="79">
        <v>0.55068836300000001</v>
      </c>
      <c r="AL94" s="100">
        <v>41</v>
      </c>
      <c r="AM94" s="79">
        <v>0.38235440799999998</v>
      </c>
      <c r="AN94" s="100">
        <v>43</v>
      </c>
      <c r="AO94" s="79">
        <v>0.48712199900000003</v>
      </c>
      <c r="AP94" s="100">
        <v>36</v>
      </c>
      <c r="AQ94" s="79">
        <v>0.37701269999999998</v>
      </c>
      <c r="AR94" s="100">
        <v>18</v>
      </c>
      <c r="AS94" s="76">
        <v>0</v>
      </c>
      <c r="AT94" s="98">
        <v>0.4665213855</v>
      </c>
      <c r="AU94" s="76">
        <v>42</v>
      </c>
    </row>
    <row r="95" spans="7:47">
      <c r="G95" s="78" t="s">
        <v>219</v>
      </c>
      <c r="H95" s="78">
        <v>0.66600000000000004</v>
      </c>
      <c r="I95" s="78">
        <v>9.7000000000000003E-2</v>
      </c>
      <c r="J95" s="78">
        <v>38</v>
      </c>
      <c r="K95" s="78">
        <v>0.66300000000000003</v>
      </c>
      <c r="L95" s="78">
        <v>0.25</v>
      </c>
      <c r="M95" s="78">
        <v>22</v>
      </c>
      <c r="N95" s="78">
        <v>0.58299999999999996</v>
      </c>
      <c r="O95" s="78">
        <v>0.25</v>
      </c>
      <c r="P95" s="78">
        <v>30</v>
      </c>
      <c r="Q95" s="78">
        <v>0.55900000000000005</v>
      </c>
      <c r="R95" s="78">
        <v>0.12</v>
      </c>
      <c r="S95" s="78">
        <v>49</v>
      </c>
      <c r="Z95" s="104" t="s">
        <v>223</v>
      </c>
      <c r="AA95" s="79">
        <v>0.54184582000000003</v>
      </c>
      <c r="AB95" s="82">
        <v>9</v>
      </c>
      <c r="AC95" s="87">
        <v>0.45477239999999902</v>
      </c>
      <c r="AD95" s="78">
        <v>39</v>
      </c>
      <c r="AE95" s="103">
        <v>120000</v>
      </c>
      <c r="AF95" s="98">
        <v>0.49830910999999956</v>
      </c>
      <c r="AG95" s="76">
        <v>24</v>
      </c>
      <c r="AJ95" s="86" t="s">
        <v>209</v>
      </c>
      <c r="AK95" s="79">
        <v>0.71844386500000001</v>
      </c>
      <c r="AL95" s="100">
        <v>36</v>
      </c>
      <c r="AM95" s="79">
        <v>0.57097168799999998</v>
      </c>
      <c r="AN95" s="100">
        <v>16</v>
      </c>
      <c r="AO95" s="79">
        <v>0.72612980100000002</v>
      </c>
      <c r="AP95" s="100">
        <v>17</v>
      </c>
      <c r="AQ95" s="79">
        <v>0.62213606200000005</v>
      </c>
      <c r="AR95" s="100">
        <v>51</v>
      </c>
      <c r="AS95" s="76">
        <v>0</v>
      </c>
      <c r="AT95" s="98">
        <v>0.6447077765</v>
      </c>
      <c r="AU95" s="76">
        <v>26</v>
      </c>
    </row>
    <row r="96" spans="7:47">
      <c r="G96" s="78" t="s">
        <v>221</v>
      </c>
      <c r="H96" s="78">
        <v>0.65700000000000003</v>
      </c>
      <c r="I96" s="78">
        <v>0.13</v>
      </c>
      <c r="J96" s="78">
        <v>23</v>
      </c>
      <c r="K96" s="78">
        <v>0.72299999999999998</v>
      </c>
      <c r="L96" s="78">
        <v>0.28999999999999998</v>
      </c>
      <c r="M96" s="78">
        <v>15</v>
      </c>
      <c r="N96" s="78">
        <v>0.55300000000000005</v>
      </c>
      <c r="O96" s="78">
        <v>0.35</v>
      </c>
      <c r="P96" s="78">
        <v>20</v>
      </c>
      <c r="Q96" s="78">
        <v>0.79</v>
      </c>
      <c r="R96" s="78">
        <v>0.23</v>
      </c>
      <c r="S96" s="78">
        <v>13</v>
      </c>
      <c r="Z96" s="84" t="s">
        <v>207</v>
      </c>
      <c r="AA96" s="79">
        <v>0.51849889999999899</v>
      </c>
      <c r="AB96" s="82">
        <v>8</v>
      </c>
      <c r="AC96" s="87">
        <v>0.69710930000000004</v>
      </c>
      <c r="AD96" s="78">
        <v>12</v>
      </c>
      <c r="AE96" s="103">
        <v>30962</v>
      </c>
      <c r="AJ96" s="86" t="s">
        <v>196</v>
      </c>
      <c r="AK96" s="79">
        <v>0.306496981</v>
      </c>
      <c r="AL96" s="100">
        <v>30</v>
      </c>
      <c r="AM96" s="79">
        <v>0.240973678</v>
      </c>
      <c r="AN96" s="100">
        <v>51</v>
      </c>
      <c r="AO96" s="79">
        <v>0.16651799</v>
      </c>
      <c r="AP96" s="100">
        <v>51</v>
      </c>
      <c r="AQ96" s="79">
        <v>0.13428427000000001</v>
      </c>
      <c r="AR96" s="100">
        <v>2</v>
      </c>
      <c r="AS96" s="76">
        <v>0</v>
      </c>
      <c r="AT96" s="98">
        <v>0.27373532950000001</v>
      </c>
      <c r="AU96" s="76">
        <v>40.5</v>
      </c>
    </row>
    <row r="97" spans="7:47">
      <c r="G97" s="78" t="s">
        <v>215</v>
      </c>
      <c r="H97" s="78">
        <v>0.64</v>
      </c>
      <c r="I97" s="78">
        <v>0.16800000000000001</v>
      </c>
      <c r="J97" s="78">
        <v>13</v>
      </c>
      <c r="K97" s="78">
        <v>0.56799999999999995</v>
      </c>
      <c r="L97" s="78">
        <v>0.23</v>
      </c>
      <c r="M97" s="78">
        <v>26</v>
      </c>
      <c r="N97" s="78">
        <v>0.79900000000000004</v>
      </c>
      <c r="O97" s="78">
        <v>0.5</v>
      </c>
      <c r="P97" s="78">
        <v>8</v>
      </c>
      <c r="Q97" s="78">
        <v>0.76300000000000001</v>
      </c>
      <c r="R97" s="78">
        <v>0.2</v>
      </c>
      <c r="S97" s="78">
        <v>24</v>
      </c>
      <c r="Z97" s="84" t="s">
        <v>193</v>
      </c>
      <c r="AA97" s="79">
        <v>0.43418074000000001</v>
      </c>
      <c r="AB97" s="82">
        <v>34</v>
      </c>
      <c r="AC97" s="87">
        <v>1.0000005199999999</v>
      </c>
      <c r="AD97" s="78">
        <v>7</v>
      </c>
      <c r="AE97" s="103">
        <v>180000</v>
      </c>
      <c r="AJ97" s="86" t="s">
        <v>230</v>
      </c>
      <c r="AK97" s="79">
        <v>0.68988799099999998</v>
      </c>
      <c r="AL97" s="100">
        <v>47</v>
      </c>
      <c r="AM97" s="79">
        <v>0.76663098799999996</v>
      </c>
      <c r="AN97" s="100">
        <v>12</v>
      </c>
      <c r="AO97" s="79">
        <v>0.56167313299999999</v>
      </c>
      <c r="AP97" s="100">
        <v>32</v>
      </c>
      <c r="AQ97" s="79">
        <v>0.999999851</v>
      </c>
      <c r="AR97" s="100">
        <v>9</v>
      </c>
      <c r="AS97" s="76">
        <v>0</v>
      </c>
      <c r="AT97" s="98">
        <v>0.72825948949999997</v>
      </c>
      <c r="AU97" s="76">
        <v>29.5</v>
      </c>
    </row>
    <row r="98" spans="7:47">
      <c r="G98" s="78" t="s">
        <v>206</v>
      </c>
      <c r="H98" s="78">
        <v>0.61799999999999999</v>
      </c>
      <c r="I98" s="78">
        <v>0.126</v>
      </c>
      <c r="J98" s="78">
        <v>25</v>
      </c>
      <c r="K98" s="78">
        <v>0.70199999999999996</v>
      </c>
      <c r="L98" s="78">
        <v>0.28999999999999998</v>
      </c>
      <c r="M98" s="78">
        <v>15</v>
      </c>
      <c r="N98" s="78">
        <v>0.88300000000000001</v>
      </c>
      <c r="O98" s="78">
        <v>0.56999999999999995</v>
      </c>
      <c r="P98" s="78">
        <v>5</v>
      </c>
      <c r="Q98" s="78">
        <v>0.82899999999999996</v>
      </c>
      <c r="R98" s="78">
        <v>0.25</v>
      </c>
      <c r="S98" s="78">
        <v>7</v>
      </c>
      <c r="Z98" s="104" t="s">
        <v>245</v>
      </c>
      <c r="AA98" s="79">
        <v>0.37075964</v>
      </c>
      <c r="AB98" s="82">
        <v>39</v>
      </c>
      <c r="AC98" s="87">
        <v>0.63676259999999996</v>
      </c>
      <c r="AD98" s="78">
        <v>32</v>
      </c>
      <c r="AE98" s="103">
        <v>90000</v>
      </c>
      <c r="AF98" s="98">
        <v>0.50376111999999995</v>
      </c>
      <c r="AG98" s="76">
        <v>35.5</v>
      </c>
      <c r="AJ98" s="86" t="s">
        <v>225</v>
      </c>
      <c r="AK98" s="79">
        <v>0.73092958699999999</v>
      </c>
      <c r="AL98" s="100">
        <v>37</v>
      </c>
      <c r="AM98" s="79">
        <v>0.54869507799999995</v>
      </c>
      <c r="AN98" s="100">
        <v>29</v>
      </c>
      <c r="AO98" s="79">
        <v>0.44002856899999998</v>
      </c>
      <c r="AP98" s="100">
        <v>40</v>
      </c>
      <c r="AQ98" s="79">
        <v>0.82453217400000001</v>
      </c>
      <c r="AR98" s="100">
        <v>14</v>
      </c>
      <c r="AS98" s="76">
        <v>0</v>
      </c>
      <c r="AT98" s="98">
        <v>0.63981233250000002</v>
      </c>
      <c r="AU98" s="76">
        <v>33</v>
      </c>
    </row>
    <row r="99" spans="7:47" ht="16" customHeight="1">
      <c r="G99" s="78" t="s">
        <v>233</v>
      </c>
      <c r="H99" s="78">
        <v>0.60799999999999998</v>
      </c>
      <c r="I99" s="78">
        <v>0.214</v>
      </c>
      <c r="J99" s="78">
        <v>6</v>
      </c>
      <c r="K99" s="78">
        <v>0.64900000000000002</v>
      </c>
      <c r="L99" s="78">
        <v>0.24</v>
      </c>
      <c r="M99" s="78">
        <v>24</v>
      </c>
      <c r="N99" s="78">
        <v>0.16700000000000001</v>
      </c>
      <c r="O99" s="78">
        <v>0.09</v>
      </c>
      <c r="P99" s="78">
        <v>43</v>
      </c>
      <c r="Q99" s="78">
        <v>0.72299999999999998</v>
      </c>
      <c r="R99" s="78">
        <v>0.21</v>
      </c>
      <c r="S99" s="78">
        <v>20</v>
      </c>
      <c r="Z99" s="84" t="s">
        <v>274</v>
      </c>
      <c r="AA99" s="79">
        <v>0.2792096</v>
      </c>
      <c r="AB99" s="82">
        <v>50</v>
      </c>
      <c r="AC99" s="87">
        <v>0.93507507999999995</v>
      </c>
      <c r="AD99" s="78">
        <v>5</v>
      </c>
      <c r="AE99" s="103">
        <v>43077</v>
      </c>
      <c r="AJ99" s="86" t="s">
        <v>200</v>
      </c>
      <c r="AK99" s="79">
        <v>1.0000000250000001</v>
      </c>
      <c r="AL99" s="100">
        <v>47</v>
      </c>
      <c r="AM99" s="79">
        <v>0.66674713200000002</v>
      </c>
      <c r="AN99" s="100">
        <v>14</v>
      </c>
      <c r="AO99" s="79">
        <v>0.58786099400000003</v>
      </c>
      <c r="AP99" s="100">
        <v>25</v>
      </c>
      <c r="AQ99" s="79">
        <v>0.65686492299999999</v>
      </c>
      <c r="AR99" s="100">
        <v>18</v>
      </c>
      <c r="AS99" s="76">
        <v>0</v>
      </c>
      <c r="AT99" s="98">
        <v>0.83337357850000005</v>
      </c>
      <c r="AU99" s="76">
        <v>30.5</v>
      </c>
    </row>
    <row r="100" spans="7:47">
      <c r="G100" s="78" t="s">
        <v>214</v>
      </c>
      <c r="H100" s="78">
        <v>0.56699999999999995</v>
      </c>
      <c r="I100" s="78">
        <v>0.13600000000000001</v>
      </c>
      <c r="J100" s="78">
        <v>22</v>
      </c>
      <c r="K100" s="78">
        <v>0.60399999999999998</v>
      </c>
      <c r="L100" s="78">
        <v>0.26</v>
      </c>
      <c r="M100" s="78">
        <v>21</v>
      </c>
      <c r="N100" s="78">
        <v>0.57699999999999996</v>
      </c>
      <c r="O100" s="78">
        <v>0.2</v>
      </c>
      <c r="P100" s="78">
        <v>36</v>
      </c>
      <c r="Q100" s="78">
        <v>0.74</v>
      </c>
      <c r="R100" s="78">
        <v>0.23</v>
      </c>
      <c r="S100" s="78">
        <v>13</v>
      </c>
      <c r="Z100" s="84"/>
      <c r="AA100" s="79"/>
      <c r="AB100" s="82"/>
      <c r="AC100" s="87"/>
      <c r="AD100" s="78"/>
      <c r="AE100" s="103"/>
      <c r="AJ100" s="86" t="s">
        <v>212</v>
      </c>
      <c r="AK100" s="79">
        <v>0.58999057600000004</v>
      </c>
      <c r="AL100" s="100">
        <v>6</v>
      </c>
      <c r="AM100" s="79">
        <v>0.618070852</v>
      </c>
      <c r="AN100" s="100">
        <v>24</v>
      </c>
      <c r="AO100" s="79">
        <v>0.48258516699999998</v>
      </c>
      <c r="AP100" s="100">
        <v>42</v>
      </c>
      <c r="AQ100" s="79">
        <v>0.65345901399999995</v>
      </c>
      <c r="AR100" s="100">
        <v>8</v>
      </c>
      <c r="AS100" s="76">
        <v>0</v>
      </c>
      <c r="AT100" s="98">
        <v>0.60403071400000008</v>
      </c>
      <c r="AU100" s="76">
        <v>15</v>
      </c>
    </row>
    <row r="101" spans="7:47">
      <c r="G101" s="78" t="s">
        <v>216</v>
      </c>
      <c r="H101" s="79">
        <v>0.56499999999999995</v>
      </c>
      <c r="I101" s="78">
        <v>0.20399999999999999</v>
      </c>
      <c r="J101" s="78">
        <v>7</v>
      </c>
      <c r="K101" s="79">
        <v>0.54600000000000004</v>
      </c>
      <c r="L101" s="78">
        <v>0.23</v>
      </c>
      <c r="M101" s="78">
        <v>26</v>
      </c>
      <c r="N101" s="79">
        <v>0.193</v>
      </c>
      <c r="O101" s="78">
        <v>0.12</v>
      </c>
      <c r="P101" s="78">
        <v>40</v>
      </c>
      <c r="Q101" s="78">
        <v>0.872</v>
      </c>
      <c r="R101" s="78">
        <v>0.26</v>
      </c>
      <c r="S101" s="78">
        <v>6</v>
      </c>
      <c r="Z101" s="84"/>
      <c r="AA101" s="79"/>
      <c r="AB101" s="82"/>
      <c r="AC101" s="87"/>
      <c r="AD101" s="78"/>
      <c r="AE101" s="103"/>
      <c r="AJ101" s="86" t="s">
        <v>286</v>
      </c>
      <c r="AK101" s="79">
        <v>0.65484857299999999</v>
      </c>
      <c r="AL101" s="100">
        <v>40</v>
      </c>
      <c r="AM101" s="79">
        <v>0.63738326899999997</v>
      </c>
      <c r="AN101" s="100">
        <v>31</v>
      </c>
      <c r="AO101" s="79">
        <v>0.58203365699999998</v>
      </c>
      <c r="AP101" s="100">
        <v>29</v>
      </c>
      <c r="AQ101" s="79">
        <v>0.89748557799999995</v>
      </c>
      <c r="AR101" s="100">
        <v>4</v>
      </c>
      <c r="AS101" s="76">
        <v>0</v>
      </c>
      <c r="AT101" s="98">
        <v>0.64611592100000004</v>
      </c>
      <c r="AU101" s="76">
        <v>35.5</v>
      </c>
    </row>
    <row r="102" spans="7:47">
      <c r="G102" s="78" t="s">
        <v>6</v>
      </c>
      <c r="H102" s="78">
        <v>0.55400000000000005</v>
      </c>
      <c r="I102" s="78">
        <v>0.126</v>
      </c>
      <c r="J102" s="78">
        <v>25</v>
      </c>
      <c r="K102" s="78">
        <v>0.98699999999999999</v>
      </c>
      <c r="L102" s="78">
        <v>0.46</v>
      </c>
      <c r="M102" s="78">
        <v>2</v>
      </c>
      <c r="N102" s="78">
        <v>0.83199999999999996</v>
      </c>
      <c r="O102" s="78">
        <v>0.37</v>
      </c>
      <c r="P102" s="78">
        <v>18</v>
      </c>
      <c r="Q102" s="78">
        <v>0.90800000000000003</v>
      </c>
      <c r="R102" s="78">
        <v>0.27</v>
      </c>
      <c r="S102" s="78">
        <v>4</v>
      </c>
      <c r="AJ102" s="86" t="s">
        <v>242</v>
      </c>
      <c r="AK102" s="79">
        <v>0.64663770300000001</v>
      </c>
      <c r="AL102" s="100">
        <v>29</v>
      </c>
      <c r="AM102" s="79">
        <v>0.54789179700000001</v>
      </c>
      <c r="AN102" s="100">
        <v>24</v>
      </c>
      <c r="AO102" s="79">
        <v>0.62441852099999995</v>
      </c>
      <c r="AP102" s="100">
        <v>23</v>
      </c>
      <c r="AQ102" s="79">
        <v>0.99999960399999999</v>
      </c>
      <c r="AR102" s="100">
        <v>30</v>
      </c>
      <c r="AS102" s="76">
        <v>1</v>
      </c>
      <c r="AT102" s="98">
        <v>0.59726475000000001</v>
      </c>
      <c r="AU102" s="76">
        <v>26.5</v>
      </c>
    </row>
    <row r="103" spans="7:47">
      <c r="G103" s="78" t="s">
        <v>218</v>
      </c>
      <c r="H103" s="78">
        <v>0.55300000000000005</v>
      </c>
      <c r="I103" s="78">
        <v>0.17699999999999999</v>
      </c>
      <c r="J103" s="78">
        <v>10</v>
      </c>
      <c r="K103" s="78">
        <v>0.35699999999999998</v>
      </c>
      <c r="L103" s="78">
        <v>0.14000000000000001</v>
      </c>
      <c r="M103" s="78">
        <v>50</v>
      </c>
      <c r="N103" s="78">
        <v>0.27900000000000003</v>
      </c>
      <c r="O103" s="78">
        <v>0.09</v>
      </c>
      <c r="P103" s="78">
        <v>43</v>
      </c>
      <c r="Q103" s="78">
        <v>0.55400000000000005</v>
      </c>
      <c r="R103" s="78">
        <v>0.15</v>
      </c>
      <c r="S103" s="78">
        <v>38</v>
      </c>
      <c r="Z103" s="84"/>
      <c r="AA103" s="79"/>
      <c r="AB103" s="82"/>
      <c r="AC103" s="87"/>
      <c r="AD103" s="78"/>
      <c r="AE103" s="103"/>
      <c r="AJ103" s="86" t="s">
        <v>224</v>
      </c>
      <c r="AK103" s="79">
        <v>0.77907035099999999</v>
      </c>
      <c r="AL103" s="100">
        <v>34</v>
      </c>
      <c r="AM103" s="79">
        <v>0.571597943</v>
      </c>
      <c r="AN103" s="100">
        <v>29</v>
      </c>
      <c r="AO103" s="79">
        <v>0.50665592800000003</v>
      </c>
      <c r="AP103" s="100">
        <v>35</v>
      </c>
      <c r="AQ103" s="79">
        <v>0.50414573600000001</v>
      </c>
      <c r="AR103" s="100">
        <v>31</v>
      </c>
      <c r="AS103" s="76">
        <v>0</v>
      </c>
      <c r="AT103" s="98">
        <v>0.67533414700000005</v>
      </c>
      <c r="AU103" s="76">
        <v>31.5</v>
      </c>
    </row>
    <row r="104" spans="7:47">
      <c r="G104" s="78" t="s">
        <v>223</v>
      </c>
      <c r="H104" s="78">
        <v>0.54200000000000004</v>
      </c>
      <c r="I104" s="78">
        <v>0.17899999999999999</v>
      </c>
      <c r="J104" s="78">
        <v>9</v>
      </c>
      <c r="K104" s="78">
        <v>0.45500000000000002</v>
      </c>
      <c r="L104" s="78">
        <v>0.19</v>
      </c>
      <c r="M104" s="78">
        <v>39</v>
      </c>
      <c r="N104" s="78">
        <v>0.36299999999999999</v>
      </c>
      <c r="O104" s="78">
        <v>0.21</v>
      </c>
      <c r="P104" s="78">
        <v>35</v>
      </c>
      <c r="Q104" s="78">
        <v>0.58099999999999996</v>
      </c>
      <c r="R104" s="78">
        <v>0.15</v>
      </c>
      <c r="S104" s="78">
        <v>38</v>
      </c>
      <c r="Z104" s="84"/>
      <c r="AA104" s="79"/>
      <c r="AB104" s="82"/>
      <c r="AC104" s="87"/>
      <c r="AD104" s="78"/>
      <c r="AE104" s="103"/>
      <c r="AJ104" s="86" t="s">
        <v>245</v>
      </c>
      <c r="AK104" s="79">
        <v>0.69462891900000001</v>
      </c>
      <c r="AL104" s="100">
        <v>23</v>
      </c>
      <c r="AM104" s="79">
        <v>0.57358061999999999</v>
      </c>
      <c r="AN104" s="100">
        <v>21</v>
      </c>
      <c r="AO104" s="79">
        <v>0.71079813700000005</v>
      </c>
      <c r="AP104" s="100">
        <v>20</v>
      </c>
      <c r="AQ104" s="79">
        <v>0.50689230399999996</v>
      </c>
      <c r="AR104" s="100">
        <v>43</v>
      </c>
      <c r="AS104" s="76">
        <v>0</v>
      </c>
      <c r="AT104" s="98">
        <v>0.63410476949999994</v>
      </c>
      <c r="AU104" s="76">
        <v>22</v>
      </c>
    </row>
    <row r="105" spans="7:47">
      <c r="G105" s="78" t="s">
        <v>244</v>
      </c>
      <c r="H105" s="78">
        <v>0.53900000000000003</v>
      </c>
      <c r="I105" s="78">
        <v>7.0000000000000007E-2</v>
      </c>
      <c r="J105" s="78">
        <v>46</v>
      </c>
      <c r="K105" s="78">
        <v>0.56899999999999995</v>
      </c>
      <c r="L105" s="78">
        <v>0.23</v>
      </c>
      <c r="M105" s="78">
        <v>26</v>
      </c>
      <c r="N105" s="78">
        <v>1</v>
      </c>
      <c r="O105" s="78">
        <v>0.65</v>
      </c>
      <c r="P105" s="78">
        <v>3</v>
      </c>
      <c r="Q105" s="78">
        <v>0.85399999999999998</v>
      </c>
      <c r="R105" s="78">
        <v>0.25</v>
      </c>
      <c r="S105" s="78">
        <v>7</v>
      </c>
      <c r="Z105" s="84"/>
      <c r="AA105" s="79"/>
      <c r="AB105" s="82"/>
      <c r="AC105" s="87"/>
      <c r="AD105" s="78"/>
      <c r="AE105" s="103"/>
      <c r="AJ105" s="86" t="s">
        <v>245</v>
      </c>
      <c r="AK105" s="79">
        <v>0.658237976</v>
      </c>
      <c r="AL105" s="100">
        <v>32</v>
      </c>
      <c r="AM105" s="79">
        <v>0.41089490200000001</v>
      </c>
      <c r="AN105" s="100">
        <v>43</v>
      </c>
      <c r="AO105" s="79">
        <v>0.33986734400000002</v>
      </c>
      <c r="AP105" s="100">
        <v>47</v>
      </c>
      <c r="AQ105" s="79">
        <v>0.367336355</v>
      </c>
      <c r="AR105" s="100">
        <v>46</v>
      </c>
      <c r="AS105" s="76">
        <v>0</v>
      </c>
      <c r="AT105" s="98">
        <v>0.534566439</v>
      </c>
      <c r="AU105" s="76">
        <v>37.5</v>
      </c>
    </row>
    <row r="106" spans="7:47">
      <c r="G106" s="78" t="s">
        <v>207</v>
      </c>
      <c r="H106" s="78">
        <v>0.51800000000000002</v>
      </c>
      <c r="I106" s="78">
        <v>0.19400000000000001</v>
      </c>
      <c r="J106" s="78">
        <v>8</v>
      </c>
      <c r="K106" s="78">
        <v>0.69699999999999995</v>
      </c>
      <c r="L106" s="78">
        <v>0.32</v>
      </c>
      <c r="M106" s="78">
        <v>12</v>
      </c>
      <c r="N106" s="78">
        <v>0.61099999999999999</v>
      </c>
      <c r="O106" s="78">
        <v>0.27</v>
      </c>
      <c r="P106" s="78">
        <v>25</v>
      </c>
      <c r="Q106" s="78">
        <v>0.66700000000000004</v>
      </c>
      <c r="R106" s="78">
        <v>0.16</v>
      </c>
      <c r="S106" s="78">
        <v>35</v>
      </c>
      <c r="AJ106" s="86" t="s">
        <v>3</v>
      </c>
      <c r="AK106" s="79">
        <v>0.60161076499999999</v>
      </c>
      <c r="AL106" s="100">
        <v>27</v>
      </c>
      <c r="AM106" s="79">
        <v>0.80684223899999996</v>
      </c>
      <c r="AN106" s="100">
        <v>9</v>
      </c>
      <c r="AO106" s="79">
        <v>0.649820489</v>
      </c>
      <c r="AP106" s="100">
        <v>40</v>
      </c>
      <c r="AQ106" s="79">
        <v>0.49410265799999997</v>
      </c>
      <c r="AR106" s="100">
        <v>20</v>
      </c>
      <c r="AS106" s="76">
        <v>0</v>
      </c>
      <c r="AT106" s="98">
        <v>0.70422650200000003</v>
      </c>
      <c r="AU106" s="76">
        <v>18</v>
      </c>
    </row>
    <row r="107" spans="7:47">
      <c r="G107" s="78" t="s">
        <v>246</v>
      </c>
      <c r="H107" s="78">
        <v>0.48299999999999998</v>
      </c>
      <c r="I107" s="78">
        <v>0.17599999999999999</v>
      </c>
      <c r="J107" s="78">
        <v>11</v>
      </c>
      <c r="K107" s="78">
        <v>0.36699999999999999</v>
      </c>
      <c r="L107" s="78">
        <v>0.15</v>
      </c>
      <c r="M107" s="78">
        <v>48</v>
      </c>
      <c r="N107" s="78">
        <v>0.16500000000000001</v>
      </c>
      <c r="O107" s="78">
        <v>0.08</v>
      </c>
      <c r="P107" s="78">
        <v>46</v>
      </c>
      <c r="Q107" s="78">
        <v>0.61599999999999999</v>
      </c>
      <c r="R107" s="78">
        <v>0.16</v>
      </c>
      <c r="S107" s="78">
        <v>35</v>
      </c>
      <c r="AJ107" s="86" t="s">
        <v>247</v>
      </c>
      <c r="AK107" s="79">
        <v>0.827203095</v>
      </c>
      <c r="AL107" s="100">
        <v>41</v>
      </c>
      <c r="AM107" s="79">
        <v>0.61519463699999999</v>
      </c>
      <c r="AN107" s="100">
        <v>14</v>
      </c>
      <c r="AO107" s="79">
        <v>0.80311033200000004</v>
      </c>
      <c r="AP107" s="100">
        <v>11</v>
      </c>
      <c r="AQ107" s="79">
        <v>0.66338927700000005</v>
      </c>
      <c r="AR107" s="100">
        <v>29</v>
      </c>
      <c r="AS107" s="76">
        <v>1</v>
      </c>
      <c r="AT107" s="98">
        <v>0.72119886599999994</v>
      </c>
      <c r="AU107" s="76">
        <v>27.5</v>
      </c>
    </row>
    <row r="108" spans="7:47">
      <c r="G108" s="78" t="s">
        <v>203</v>
      </c>
      <c r="H108" s="78">
        <v>0.47899999999999998</v>
      </c>
      <c r="I108" s="78">
        <v>9.8000000000000004E-2</v>
      </c>
      <c r="J108" s="78">
        <v>36</v>
      </c>
      <c r="K108" s="78">
        <v>0.71099999999999997</v>
      </c>
      <c r="L108" s="78">
        <v>0.31</v>
      </c>
      <c r="M108" s="78">
        <v>13</v>
      </c>
      <c r="N108" s="78">
        <v>0.79400000000000004</v>
      </c>
      <c r="O108" s="78">
        <v>0.42</v>
      </c>
      <c r="P108" s="78">
        <v>15</v>
      </c>
      <c r="Q108" s="78">
        <v>0.86199999999999999</v>
      </c>
      <c r="R108" s="78">
        <v>0.14000000000000001</v>
      </c>
      <c r="S108" s="78">
        <v>45</v>
      </c>
      <c r="AJ108" s="86" t="s">
        <v>222</v>
      </c>
      <c r="AK108" s="79">
        <v>0.71634761499999999</v>
      </c>
      <c r="AL108" s="100">
        <v>11</v>
      </c>
      <c r="AM108" s="79">
        <v>1.000000282</v>
      </c>
      <c r="AN108" s="100">
        <v>21</v>
      </c>
      <c r="AO108" s="79">
        <v>0.76013943299999998</v>
      </c>
      <c r="AP108" s="100">
        <v>16</v>
      </c>
      <c r="AQ108" s="79">
        <v>0.50581173099999999</v>
      </c>
      <c r="AR108" s="100">
        <v>46</v>
      </c>
      <c r="AS108" s="76">
        <v>0</v>
      </c>
      <c r="AT108" s="98">
        <v>0.85817394849999995</v>
      </c>
      <c r="AU108" s="76">
        <v>16</v>
      </c>
    </row>
    <row r="109" spans="7:47">
      <c r="G109" s="78" t="s">
        <v>226</v>
      </c>
      <c r="H109" s="78">
        <v>0.47499999999999998</v>
      </c>
      <c r="I109" s="78">
        <v>0.14099999999999999</v>
      </c>
      <c r="J109" s="78">
        <v>21</v>
      </c>
      <c r="K109" s="78">
        <v>0.376</v>
      </c>
      <c r="L109" s="78">
        <v>0.15</v>
      </c>
      <c r="M109" s="78">
        <v>48</v>
      </c>
      <c r="N109" s="78">
        <v>0.375</v>
      </c>
      <c r="O109" s="78">
        <v>0.22</v>
      </c>
      <c r="P109" s="78">
        <v>32</v>
      </c>
      <c r="Q109" s="78">
        <v>0.52100000000000002</v>
      </c>
      <c r="R109" s="78">
        <v>0.15</v>
      </c>
      <c r="S109" s="78">
        <v>38</v>
      </c>
      <c r="AJ109" s="86" t="s">
        <v>248</v>
      </c>
      <c r="AK109" s="79">
        <v>0.51014256899999999</v>
      </c>
      <c r="AL109" s="100">
        <v>20</v>
      </c>
      <c r="AM109" s="79">
        <v>0.26745910699999997</v>
      </c>
      <c r="AN109" s="100">
        <v>49</v>
      </c>
      <c r="AO109" s="79">
        <v>0.29312808499999998</v>
      </c>
      <c r="AP109" s="100">
        <v>49</v>
      </c>
      <c r="AQ109" s="79">
        <v>0.31107042699999998</v>
      </c>
      <c r="AR109" s="100">
        <v>14</v>
      </c>
      <c r="AS109" s="76">
        <v>0</v>
      </c>
      <c r="AT109" s="98">
        <v>0.38880083799999998</v>
      </c>
      <c r="AU109" s="76">
        <v>34.5</v>
      </c>
    </row>
    <row r="110" spans="7:47">
      <c r="G110" s="78" t="s">
        <v>236</v>
      </c>
      <c r="H110" s="78">
        <v>0.45200000000000001</v>
      </c>
      <c r="I110" s="78">
        <v>0.12</v>
      </c>
      <c r="J110" s="78">
        <v>30</v>
      </c>
      <c r="K110" s="78">
        <v>0.66700000000000004</v>
      </c>
      <c r="L110" s="78">
        <v>0.27</v>
      </c>
      <c r="M110" s="78">
        <v>19</v>
      </c>
      <c r="N110" s="78">
        <v>0.248</v>
      </c>
      <c r="O110" s="78">
        <v>0.15</v>
      </c>
      <c r="P110" s="78">
        <v>38</v>
      </c>
      <c r="Q110" s="78">
        <v>0.65</v>
      </c>
      <c r="R110" s="78">
        <v>0.18</v>
      </c>
      <c r="S110" s="78">
        <v>32</v>
      </c>
      <c r="AJ110" s="86" t="s">
        <v>214</v>
      </c>
      <c r="AK110" s="79">
        <v>0.79133551199999996</v>
      </c>
      <c r="AL110" s="100">
        <v>38</v>
      </c>
      <c r="AM110" s="79">
        <v>0.77871324600000003</v>
      </c>
      <c r="AN110" s="100">
        <v>6</v>
      </c>
      <c r="AO110" s="79">
        <v>0.89850403000000001</v>
      </c>
      <c r="AP110" s="100">
        <v>9</v>
      </c>
      <c r="AQ110" s="79">
        <v>0.782003911</v>
      </c>
      <c r="AR110" s="100">
        <v>5</v>
      </c>
      <c r="AS110" s="76">
        <v>0</v>
      </c>
      <c r="AT110" s="98">
        <v>0.78502437899999999</v>
      </c>
      <c r="AU110" s="76">
        <v>22</v>
      </c>
    </row>
    <row r="111" spans="7:47">
      <c r="G111" s="78" t="s">
        <v>248</v>
      </c>
      <c r="H111" s="78">
        <v>0.44700000000000001</v>
      </c>
      <c r="I111" s="78">
        <v>0.16600000000000001</v>
      </c>
      <c r="J111" s="78">
        <v>15</v>
      </c>
      <c r="K111" s="78">
        <v>0.42399999999999999</v>
      </c>
      <c r="L111" s="78">
        <v>0.17</v>
      </c>
      <c r="M111" s="78">
        <v>45</v>
      </c>
      <c r="N111" s="78">
        <v>6.6000000000000003E-2</v>
      </c>
      <c r="O111" s="78">
        <v>0.01</v>
      </c>
      <c r="P111" s="78">
        <v>52</v>
      </c>
      <c r="Q111" s="78">
        <v>0.72399999999999998</v>
      </c>
      <c r="R111" s="78">
        <v>0.21</v>
      </c>
      <c r="S111" s="78">
        <v>20</v>
      </c>
      <c r="AJ111" s="86" t="s">
        <v>228</v>
      </c>
      <c r="AK111" s="79">
        <v>0.99999939100000002</v>
      </c>
      <c r="AL111" s="100">
        <v>32</v>
      </c>
      <c r="AM111" s="79">
        <v>0.79243689799999995</v>
      </c>
      <c r="AN111" s="100">
        <v>5</v>
      </c>
      <c r="AO111" s="79">
        <v>0.99999969899999996</v>
      </c>
      <c r="AP111" s="100">
        <v>5</v>
      </c>
      <c r="AQ111" s="79">
        <v>0.99999938099999996</v>
      </c>
      <c r="AR111" s="100">
        <v>44</v>
      </c>
      <c r="AS111" s="76">
        <v>0</v>
      </c>
      <c r="AT111" s="98">
        <v>0.89621814449999992</v>
      </c>
      <c r="AU111" s="76">
        <v>18.5</v>
      </c>
    </row>
    <row r="112" spans="7:47">
      <c r="G112" s="78" t="s">
        <v>213</v>
      </c>
      <c r="H112" s="78">
        <v>0.44400000000000001</v>
      </c>
      <c r="I112" s="78">
        <v>0.129</v>
      </c>
      <c r="J112" s="78">
        <v>24</v>
      </c>
      <c r="K112" s="78">
        <v>0.47099999999999997</v>
      </c>
      <c r="L112" s="78">
        <v>0.21</v>
      </c>
      <c r="M112" s="78">
        <v>36</v>
      </c>
      <c r="N112" s="78">
        <v>0.54800000000000004</v>
      </c>
      <c r="O112" s="78">
        <v>0.26</v>
      </c>
      <c r="P112" s="78">
        <v>27</v>
      </c>
      <c r="Q112" s="78">
        <v>0.56399999999999995</v>
      </c>
      <c r="R112" s="78">
        <v>0.15</v>
      </c>
      <c r="S112" s="78">
        <v>38</v>
      </c>
      <c r="AJ112" s="86" t="s">
        <v>213</v>
      </c>
      <c r="AK112" s="79">
        <v>0.364998025</v>
      </c>
      <c r="AL112" s="100">
        <v>11</v>
      </c>
      <c r="AM112" s="79">
        <v>0.35563474</v>
      </c>
      <c r="AN112" s="100">
        <v>47</v>
      </c>
      <c r="AO112" s="79">
        <v>0.37164037999999999</v>
      </c>
      <c r="AP112" s="100">
        <v>46</v>
      </c>
      <c r="AQ112" s="79">
        <v>0.37520073599999998</v>
      </c>
      <c r="AR112" s="100">
        <v>13</v>
      </c>
      <c r="AS112" s="76">
        <v>0</v>
      </c>
      <c r="AT112" s="98">
        <v>0.36031638249999998</v>
      </c>
      <c r="AU112" s="76">
        <v>29</v>
      </c>
    </row>
    <row r="113" spans="7:47">
      <c r="G113" s="78" t="s">
        <v>235</v>
      </c>
      <c r="H113" s="78">
        <v>0.44</v>
      </c>
      <c r="I113" s="78">
        <v>7.8E-2</v>
      </c>
      <c r="J113" s="78">
        <v>44</v>
      </c>
      <c r="K113" s="78">
        <v>0.73</v>
      </c>
      <c r="L113" s="78">
        <v>0.31</v>
      </c>
      <c r="M113" s="78">
        <v>13</v>
      </c>
      <c r="N113" s="78">
        <v>0.48099999999999998</v>
      </c>
      <c r="O113" s="78">
        <v>0.31</v>
      </c>
      <c r="P113" s="78">
        <v>23</v>
      </c>
      <c r="Q113" s="78">
        <v>0.76300000000000001</v>
      </c>
      <c r="R113" s="78">
        <v>0.23</v>
      </c>
      <c r="S113" s="78">
        <v>13</v>
      </c>
      <c r="AJ113" s="86" t="s">
        <v>239</v>
      </c>
      <c r="AK113" s="79">
        <v>0.94056122499999995</v>
      </c>
      <c r="AL113" s="100">
        <v>45</v>
      </c>
      <c r="AM113" s="79">
        <v>0.66568772600000004</v>
      </c>
      <c r="AN113" s="100">
        <v>36</v>
      </c>
      <c r="AO113" s="79">
        <v>0.471765661</v>
      </c>
      <c r="AP113" s="100">
        <v>38</v>
      </c>
      <c r="AQ113" s="79">
        <v>0.67982163299999998</v>
      </c>
      <c r="AR113" s="100">
        <v>27</v>
      </c>
      <c r="AS113" s="76">
        <v>0</v>
      </c>
      <c r="AT113" s="98">
        <v>0.80312447549999999</v>
      </c>
      <c r="AU113" s="76">
        <v>40.5</v>
      </c>
    </row>
    <row r="114" spans="7:47">
      <c r="G114" s="78" t="s">
        <v>212</v>
      </c>
      <c r="H114" s="78">
        <v>0.436</v>
      </c>
      <c r="I114" s="78">
        <v>0.125</v>
      </c>
      <c r="J114" s="78">
        <v>27</v>
      </c>
      <c r="K114" s="78">
        <v>0.59</v>
      </c>
      <c r="L114" s="78">
        <v>0.23</v>
      </c>
      <c r="M114" s="78">
        <v>26</v>
      </c>
      <c r="N114" s="78">
        <v>0.88800000000000001</v>
      </c>
      <c r="O114" s="78">
        <v>0.49</v>
      </c>
      <c r="P114" s="78">
        <v>9</v>
      </c>
      <c r="Q114" s="78">
        <v>0.69099999999999995</v>
      </c>
      <c r="R114" s="78">
        <v>0.19</v>
      </c>
      <c r="S114" s="78">
        <v>29</v>
      </c>
      <c r="AJ114" s="86" t="s">
        <v>5</v>
      </c>
      <c r="AK114" s="79">
        <v>0.370017922</v>
      </c>
      <c r="AL114" s="100">
        <v>8</v>
      </c>
      <c r="AM114" s="79">
        <v>0.40212637200000001</v>
      </c>
      <c r="AN114" s="100">
        <v>37</v>
      </c>
      <c r="AO114" s="79">
        <v>0.34616297800000001</v>
      </c>
      <c r="AP114" s="100">
        <v>44</v>
      </c>
      <c r="AQ114" s="79">
        <v>0.59536681599999997</v>
      </c>
      <c r="AR114" s="100">
        <v>31</v>
      </c>
      <c r="AS114" s="76">
        <v>0</v>
      </c>
      <c r="AT114" s="98">
        <v>0.38607214700000003</v>
      </c>
      <c r="AU114" s="76">
        <v>22.5</v>
      </c>
    </row>
    <row r="115" spans="7:47">
      <c r="G115" s="78" t="s">
        <v>193</v>
      </c>
      <c r="H115" s="78">
        <v>0.434</v>
      </c>
      <c r="I115" s="78">
        <v>0.104</v>
      </c>
      <c r="J115" s="78">
        <v>34</v>
      </c>
      <c r="K115" s="78">
        <v>1</v>
      </c>
      <c r="L115" s="78">
        <v>0.36</v>
      </c>
      <c r="M115" s="78">
        <v>7</v>
      </c>
      <c r="N115" s="78">
        <v>0.52700000000000002</v>
      </c>
      <c r="O115" s="78">
        <v>0.31</v>
      </c>
      <c r="P115" s="78">
        <v>23</v>
      </c>
      <c r="Q115" s="78">
        <v>0.999</v>
      </c>
      <c r="R115" s="78">
        <v>0.28000000000000003</v>
      </c>
      <c r="S115" s="78">
        <v>3</v>
      </c>
      <c r="AJ115" s="86" t="s">
        <v>232</v>
      </c>
      <c r="AK115" s="79">
        <v>0.71022775500000002</v>
      </c>
      <c r="AL115" s="100">
        <v>50</v>
      </c>
      <c r="AM115" s="79">
        <v>0.52203143799999996</v>
      </c>
      <c r="AN115" s="100">
        <v>31</v>
      </c>
      <c r="AO115" s="79">
        <v>0.67948065199999996</v>
      </c>
      <c r="AP115" s="100">
        <v>18</v>
      </c>
      <c r="AQ115" s="79">
        <v>0.47983430199999999</v>
      </c>
      <c r="AR115" s="100">
        <v>7</v>
      </c>
      <c r="AS115" s="76">
        <v>1</v>
      </c>
      <c r="AT115" s="98">
        <v>0.61612959649999999</v>
      </c>
      <c r="AU115" s="76">
        <v>40.5</v>
      </c>
    </row>
    <row r="116" spans="7:47">
      <c r="G116" s="78" t="s">
        <v>229</v>
      </c>
      <c r="H116" s="78">
        <v>0.432</v>
      </c>
      <c r="I116" s="78">
        <v>0.1</v>
      </c>
      <c r="J116" s="78">
        <v>35</v>
      </c>
      <c r="K116" s="78">
        <v>0.59799999999999998</v>
      </c>
      <c r="L116" s="78">
        <v>0.22</v>
      </c>
      <c r="M116" s="78">
        <v>32</v>
      </c>
      <c r="N116" s="78">
        <v>0.60299999999999998</v>
      </c>
      <c r="O116" s="78">
        <v>0.14000000000000001</v>
      </c>
      <c r="P116" s="78">
        <v>39</v>
      </c>
      <c r="Q116" s="78">
        <v>0.872</v>
      </c>
      <c r="R116" s="78">
        <v>0.24</v>
      </c>
      <c r="S116" s="78">
        <v>11</v>
      </c>
      <c r="AJ116" s="86" t="s">
        <v>210</v>
      </c>
      <c r="AK116" s="79">
        <v>0.59039026400000005</v>
      </c>
      <c r="AL116" s="100">
        <v>16</v>
      </c>
      <c r="AM116" s="79">
        <v>0.60449350499999999</v>
      </c>
      <c r="AN116" s="100">
        <v>16</v>
      </c>
      <c r="AO116" s="79">
        <v>0.99999945999999995</v>
      </c>
      <c r="AP116" s="100">
        <v>1</v>
      </c>
      <c r="AQ116" s="79">
        <v>0.88851471500000001</v>
      </c>
      <c r="AR116" s="100">
        <v>12</v>
      </c>
      <c r="AS116" s="76">
        <v>0</v>
      </c>
      <c r="AT116" s="98">
        <v>0.59744188450000002</v>
      </c>
      <c r="AU116" s="76">
        <v>16</v>
      </c>
    </row>
    <row r="117" spans="7:47">
      <c r="G117" s="78" t="s">
        <v>211</v>
      </c>
      <c r="H117" s="78">
        <v>0.43099999999999999</v>
      </c>
      <c r="I117" s="78">
        <v>0.111</v>
      </c>
      <c r="J117" s="78">
        <v>32</v>
      </c>
      <c r="K117" s="78">
        <v>0.71799999999999997</v>
      </c>
      <c r="L117" s="78">
        <v>0.25</v>
      </c>
      <c r="M117" s="78">
        <v>22</v>
      </c>
      <c r="N117" s="78">
        <v>0.312</v>
      </c>
      <c r="O117" s="78">
        <v>0.1</v>
      </c>
      <c r="P117" s="78">
        <v>42</v>
      </c>
      <c r="Q117" s="78">
        <v>0.76800000000000002</v>
      </c>
      <c r="R117" s="78">
        <v>0.23</v>
      </c>
      <c r="S117" s="78">
        <v>13</v>
      </c>
      <c r="AJ117" s="86" t="s">
        <v>4</v>
      </c>
      <c r="AK117" s="79">
        <v>0.80214116899999999</v>
      </c>
      <c r="AL117" s="100">
        <v>43</v>
      </c>
      <c r="AM117" s="79">
        <v>1.0000017919999999</v>
      </c>
      <c r="AN117" s="100">
        <v>7</v>
      </c>
      <c r="AO117" s="79">
        <v>0.56935349000000002</v>
      </c>
      <c r="AP117" s="100">
        <v>28</v>
      </c>
      <c r="AQ117" s="79">
        <v>0.79843440499999996</v>
      </c>
      <c r="AR117" s="100">
        <v>44</v>
      </c>
      <c r="AS117" s="76">
        <v>1</v>
      </c>
      <c r="AT117" s="98">
        <v>0.90107148049999997</v>
      </c>
      <c r="AU117" s="76">
        <v>25</v>
      </c>
    </row>
    <row r="118" spans="7:47">
      <c r="G118" s="78" t="s">
        <v>243</v>
      </c>
      <c r="H118" s="78">
        <v>0.40799999999999997</v>
      </c>
      <c r="I118" s="78">
        <v>9.8000000000000004E-2</v>
      </c>
      <c r="J118" s="78">
        <v>36</v>
      </c>
      <c r="K118" s="78">
        <v>0.46300000000000002</v>
      </c>
      <c r="L118" s="78">
        <v>0.18</v>
      </c>
      <c r="M118" s="78">
        <v>42</v>
      </c>
      <c r="N118" s="78">
        <v>0.26700000000000002</v>
      </c>
      <c r="O118" s="78">
        <v>0.16</v>
      </c>
      <c r="P118" s="78">
        <v>37</v>
      </c>
      <c r="Q118" s="78">
        <v>0.75800000000000001</v>
      </c>
      <c r="R118" s="78">
        <v>0.22</v>
      </c>
      <c r="S118" s="78">
        <v>18</v>
      </c>
      <c r="AJ118" s="86" t="s">
        <v>193</v>
      </c>
      <c r="AK118" s="79">
        <v>0.419819581</v>
      </c>
      <c r="AL118" s="100">
        <v>19</v>
      </c>
      <c r="AM118" s="79">
        <v>0.86354328599999997</v>
      </c>
      <c r="AN118" s="100">
        <v>12</v>
      </c>
      <c r="AO118" s="79">
        <v>0.83615631199999996</v>
      </c>
      <c r="AP118" s="100">
        <v>13</v>
      </c>
      <c r="AQ118" s="79">
        <v>0.37556260000000002</v>
      </c>
      <c r="AR118" s="100">
        <v>42</v>
      </c>
      <c r="AS118" s="76">
        <v>0</v>
      </c>
      <c r="AT118" s="98">
        <v>0.64168143349999995</v>
      </c>
      <c r="AU118" s="76">
        <v>15.5</v>
      </c>
    </row>
    <row r="119" spans="7:47">
      <c r="G119" s="78" t="s">
        <v>210</v>
      </c>
      <c r="H119" s="78">
        <v>0.40400000000000003</v>
      </c>
      <c r="I119" s="78">
        <v>8.5000000000000006E-2</v>
      </c>
      <c r="J119" s="78">
        <v>40</v>
      </c>
      <c r="K119" s="78">
        <v>0.57199999999999995</v>
      </c>
      <c r="L119" s="78">
        <v>0.22</v>
      </c>
      <c r="M119" s="78">
        <v>32</v>
      </c>
      <c r="N119" s="78">
        <v>0.84599999999999997</v>
      </c>
      <c r="O119" s="78">
        <v>0.44</v>
      </c>
      <c r="P119" s="78">
        <v>12</v>
      </c>
      <c r="Q119" s="78">
        <v>0.871</v>
      </c>
      <c r="R119" s="78">
        <v>0.24</v>
      </c>
      <c r="S119" s="78">
        <v>11</v>
      </c>
      <c r="AJ119" s="86" t="s">
        <v>241</v>
      </c>
      <c r="AK119" s="79">
        <v>0.65861473000000004</v>
      </c>
      <c r="AL119" s="100">
        <v>46</v>
      </c>
      <c r="AM119" s="79">
        <v>0.52383731099999997</v>
      </c>
      <c r="AN119" s="100">
        <v>43</v>
      </c>
      <c r="AO119" s="79">
        <v>0.35050743699999998</v>
      </c>
      <c r="AP119" s="100">
        <v>45</v>
      </c>
      <c r="AQ119" s="79">
        <v>0.371431811</v>
      </c>
      <c r="AR119" s="100">
        <v>27</v>
      </c>
      <c r="AS119" s="76">
        <v>0</v>
      </c>
      <c r="AT119" s="98">
        <v>0.59122602049999995</v>
      </c>
      <c r="AU119" s="76">
        <v>44.5</v>
      </c>
    </row>
    <row r="120" spans="7:47">
      <c r="G120" s="78" t="s">
        <v>245</v>
      </c>
      <c r="H120" s="78">
        <v>0.371</v>
      </c>
      <c r="I120" s="78">
        <v>8.7999999999999995E-2</v>
      </c>
      <c r="J120" s="78">
        <v>39</v>
      </c>
      <c r="K120" s="78">
        <v>0.63700000000000001</v>
      </c>
      <c r="L120" s="78">
        <v>0.22</v>
      </c>
      <c r="M120" s="78">
        <v>32</v>
      </c>
      <c r="N120" s="78">
        <v>0.63600000000000001</v>
      </c>
      <c r="O120" s="78">
        <v>0.36</v>
      </c>
      <c r="P120" s="78">
        <v>19</v>
      </c>
      <c r="Q120" s="78">
        <v>0.61899999999999999</v>
      </c>
      <c r="R120" s="78">
        <v>0.13</v>
      </c>
      <c r="S120" s="78">
        <v>47</v>
      </c>
      <c r="AJ120" s="86" t="s">
        <v>280</v>
      </c>
      <c r="AK120" s="79">
        <v>0.60593656500000004</v>
      </c>
      <c r="AL120" s="100">
        <v>23</v>
      </c>
      <c r="AM120" s="79">
        <v>1.000000928</v>
      </c>
      <c r="AN120" s="100">
        <v>3</v>
      </c>
      <c r="AO120" s="79">
        <v>0.99999916899999997</v>
      </c>
      <c r="AP120" s="100">
        <v>1</v>
      </c>
      <c r="AQ120" s="79">
        <v>0.70084029999999997</v>
      </c>
      <c r="AR120" s="100">
        <v>16</v>
      </c>
      <c r="AS120" s="76">
        <v>0</v>
      </c>
      <c r="AT120" s="98">
        <v>0.80296874649999994</v>
      </c>
      <c r="AU120" s="76">
        <v>13</v>
      </c>
    </row>
    <row r="121" spans="7:47">
      <c r="G121" s="78" t="s">
        <v>249</v>
      </c>
      <c r="H121" s="78">
        <v>0.34100000000000003</v>
      </c>
      <c r="I121" s="78">
        <v>0.11700000000000001</v>
      </c>
      <c r="J121" s="78">
        <v>31</v>
      </c>
      <c r="K121" s="78">
        <v>0.27</v>
      </c>
      <c r="L121" s="78">
        <v>0.09</v>
      </c>
      <c r="M121" s="78">
        <v>52</v>
      </c>
      <c r="N121" s="78">
        <v>0.23</v>
      </c>
      <c r="O121" s="78">
        <v>0.05</v>
      </c>
      <c r="P121" s="78">
        <v>49</v>
      </c>
      <c r="Q121" s="78">
        <v>0.69799999999999995</v>
      </c>
      <c r="R121" s="78">
        <v>0.21</v>
      </c>
      <c r="S121" s="78">
        <v>20</v>
      </c>
      <c r="AJ121" s="86" t="s">
        <v>198</v>
      </c>
      <c r="AK121" s="79">
        <v>0.90907317099999996</v>
      </c>
      <c r="AL121" s="100">
        <v>43</v>
      </c>
      <c r="AM121" s="79">
        <v>0.92345015699999999</v>
      </c>
      <c r="AN121" s="100">
        <v>4</v>
      </c>
      <c r="AO121" s="79">
        <v>0.81902084900000005</v>
      </c>
      <c r="AP121" s="100">
        <v>14</v>
      </c>
      <c r="AQ121" s="79">
        <v>0.68267401500000002</v>
      </c>
      <c r="AR121" s="100">
        <v>40</v>
      </c>
      <c r="AS121" s="76">
        <v>0</v>
      </c>
      <c r="AT121" s="98">
        <v>0.91626166399999998</v>
      </c>
      <c r="AU121" s="76">
        <v>23.5</v>
      </c>
    </row>
    <row r="122" spans="7:47">
      <c r="G122" s="78" t="s">
        <v>205</v>
      </c>
      <c r="H122" s="78">
        <v>0.27900000000000003</v>
      </c>
      <c r="I122" s="78">
        <v>2.9000000000000001E-2</v>
      </c>
      <c r="J122" s="78">
        <v>50</v>
      </c>
      <c r="K122" s="78">
        <v>0.93500000000000005</v>
      </c>
      <c r="L122" s="78">
        <v>0.4</v>
      </c>
      <c r="M122" s="78">
        <v>5</v>
      </c>
      <c r="N122" s="78">
        <v>1</v>
      </c>
      <c r="O122" s="78">
        <v>0.71</v>
      </c>
      <c r="P122" s="78">
        <v>1</v>
      </c>
      <c r="Q122" s="78">
        <v>0.81399999999999995</v>
      </c>
      <c r="R122" s="78">
        <v>0.2</v>
      </c>
      <c r="S122" s="78">
        <v>24</v>
      </c>
      <c r="AJ122" s="86" t="s">
        <v>246</v>
      </c>
      <c r="AK122" s="79">
        <v>0.69470706400000004</v>
      </c>
      <c r="AL122" s="100">
        <v>13</v>
      </c>
      <c r="AM122" s="79">
        <v>0.371649063</v>
      </c>
      <c r="AN122" s="100">
        <v>42</v>
      </c>
      <c r="AO122" s="79">
        <v>0.40714571100000002</v>
      </c>
      <c r="AP122" s="100">
        <v>43</v>
      </c>
      <c r="AQ122" s="79">
        <v>0.40767874799999998</v>
      </c>
      <c r="AR122" s="100">
        <v>11</v>
      </c>
      <c r="AS122" s="76">
        <v>0</v>
      </c>
      <c r="AT122" s="98">
        <v>0.53317806350000008</v>
      </c>
      <c r="AU122" s="76">
        <v>27.5</v>
      </c>
    </row>
    <row r="123" spans="7:47">
      <c r="G123" s="78" t="s">
        <v>222</v>
      </c>
      <c r="H123" s="78">
        <v>0.27900000000000003</v>
      </c>
      <c r="I123" s="78">
        <v>3.5999999999999997E-2</v>
      </c>
      <c r="J123" s="78">
        <v>48</v>
      </c>
      <c r="K123" s="78">
        <v>0.69399999999999995</v>
      </c>
      <c r="L123" s="78">
        <v>0.23</v>
      </c>
      <c r="M123" s="78">
        <v>26</v>
      </c>
      <c r="N123" s="78">
        <v>0.186</v>
      </c>
      <c r="O123" s="78">
        <v>0.05</v>
      </c>
      <c r="P123" s="78">
        <v>49</v>
      </c>
      <c r="Q123" s="78">
        <v>0.749</v>
      </c>
      <c r="R123" s="78">
        <v>0.21</v>
      </c>
      <c r="S123" s="78">
        <v>20</v>
      </c>
      <c r="AJ123" s="86" t="s">
        <v>208</v>
      </c>
      <c r="AK123" s="79">
        <v>0.61150997900000004</v>
      </c>
      <c r="AL123" s="100">
        <v>20</v>
      </c>
      <c r="AM123" s="79">
        <v>0.58934956699999996</v>
      </c>
      <c r="AN123" s="100">
        <v>18</v>
      </c>
      <c r="AO123" s="79">
        <v>0.55838336799999999</v>
      </c>
      <c r="AP123" s="100">
        <v>30</v>
      </c>
      <c r="AQ123" s="79">
        <v>0.82768067099999998</v>
      </c>
      <c r="AR123" s="100">
        <v>33</v>
      </c>
      <c r="AS123" s="76">
        <v>0</v>
      </c>
      <c r="AT123" s="98">
        <v>0.600429773</v>
      </c>
      <c r="AU123" s="76">
        <v>19</v>
      </c>
    </row>
    <row r="124" spans="7:47">
      <c r="G124" s="78" t="s">
        <v>241</v>
      </c>
      <c r="H124" s="78">
        <v>0.26800000000000002</v>
      </c>
      <c r="I124" s="78">
        <v>0.106</v>
      </c>
      <c r="J124" s="78">
        <v>33</v>
      </c>
      <c r="K124" s="78">
        <v>0.45500000000000002</v>
      </c>
      <c r="L124" s="78">
        <v>0.18</v>
      </c>
      <c r="M124" s="78">
        <v>42</v>
      </c>
      <c r="N124" s="78">
        <v>0.14099999999999999</v>
      </c>
      <c r="O124" s="78">
        <v>0.09</v>
      </c>
      <c r="P124" s="78">
        <v>43</v>
      </c>
      <c r="Q124" s="78">
        <v>0.66500000000000004</v>
      </c>
      <c r="R124" s="78">
        <v>0.2</v>
      </c>
      <c r="S124" s="78">
        <v>24</v>
      </c>
      <c r="AJ124" s="86" t="s">
        <v>281</v>
      </c>
      <c r="AK124" s="79">
        <v>0.61044837399999996</v>
      </c>
      <c r="AL124" s="100">
        <v>51</v>
      </c>
      <c r="AM124" s="79">
        <v>0.70612929499999999</v>
      </c>
      <c r="AN124" s="100">
        <v>33</v>
      </c>
      <c r="AO124" s="79">
        <v>0.89594115200000002</v>
      </c>
      <c r="AP124" s="100">
        <v>8</v>
      </c>
      <c r="AQ124" s="79">
        <v>0.47665469999999999</v>
      </c>
      <c r="AR124" s="100">
        <v>10</v>
      </c>
      <c r="AS124" s="76">
        <v>0</v>
      </c>
      <c r="AT124" s="98">
        <v>0.65828883449999998</v>
      </c>
      <c r="AU124" s="76">
        <v>42</v>
      </c>
    </row>
    <row r="125" spans="7:47">
      <c r="G125" s="78" t="s">
        <v>250</v>
      </c>
      <c r="H125" s="78">
        <v>0.26300000000000001</v>
      </c>
      <c r="I125" s="78">
        <v>8.5000000000000006E-2</v>
      </c>
      <c r="J125" s="78">
        <v>40</v>
      </c>
      <c r="K125" s="78">
        <v>0.31</v>
      </c>
      <c r="L125" s="78">
        <v>0.12</v>
      </c>
      <c r="M125" s="78">
        <v>51</v>
      </c>
      <c r="N125" s="78">
        <v>0.44800000000000001</v>
      </c>
      <c r="O125" s="78">
        <v>0.26</v>
      </c>
      <c r="P125" s="78">
        <v>27</v>
      </c>
      <c r="Q125" s="78">
        <v>0.75</v>
      </c>
      <c r="R125" s="78">
        <v>0.23</v>
      </c>
      <c r="S125" s="78">
        <v>13</v>
      </c>
      <c r="AJ125" s="86" t="s">
        <v>206</v>
      </c>
      <c r="AK125" s="79">
        <v>0.760493058</v>
      </c>
      <c r="AL125" s="100">
        <v>30</v>
      </c>
      <c r="AM125" s="79">
        <v>0.65553405099999995</v>
      </c>
      <c r="AN125" s="100">
        <v>18</v>
      </c>
      <c r="AO125" s="79">
        <v>0.77334098900000003</v>
      </c>
      <c r="AP125" s="100">
        <v>12</v>
      </c>
      <c r="AQ125" s="79">
        <v>0.77265894000000002</v>
      </c>
      <c r="AR125" s="100">
        <v>39</v>
      </c>
      <c r="AS125" s="76">
        <v>0</v>
      </c>
      <c r="AT125" s="98">
        <v>0.70801355449999992</v>
      </c>
      <c r="AU125" s="76">
        <v>24</v>
      </c>
    </row>
    <row r="126" spans="7:47">
      <c r="G126" s="78" t="s">
        <v>220</v>
      </c>
      <c r="H126" s="78">
        <v>0.26100000000000001</v>
      </c>
      <c r="I126" s="78">
        <v>6.4000000000000001E-2</v>
      </c>
      <c r="J126" s="78">
        <v>47</v>
      </c>
      <c r="K126" s="78">
        <v>0.61599999999999999</v>
      </c>
      <c r="L126" s="78">
        <v>0.23</v>
      </c>
      <c r="M126" s="78">
        <v>26</v>
      </c>
      <c r="N126" s="78">
        <v>0.53</v>
      </c>
      <c r="O126" s="78">
        <v>0.26</v>
      </c>
      <c r="P126" s="78">
        <v>27</v>
      </c>
      <c r="Q126" s="78">
        <v>1</v>
      </c>
      <c r="R126" s="78">
        <v>0.3</v>
      </c>
      <c r="S126" s="78">
        <v>2</v>
      </c>
    </row>
    <row r="127" spans="7:47">
      <c r="G127" s="78" t="s">
        <v>237</v>
      </c>
      <c r="H127" s="78">
        <v>0.25700000000000001</v>
      </c>
      <c r="I127" s="78">
        <v>7.5999999999999998E-2</v>
      </c>
      <c r="J127" s="78">
        <v>45</v>
      </c>
      <c r="K127" s="78">
        <v>0.55300000000000005</v>
      </c>
      <c r="L127" s="78">
        <v>0.22</v>
      </c>
      <c r="M127" s="78">
        <v>32</v>
      </c>
      <c r="N127" s="78">
        <v>0.20799999999999999</v>
      </c>
      <c r="O127" s="78">
        <v>0.05</v>
      </c>
      <c r="P127" s="78">
        <v>49</v>
      </c>
      <c r="Q127" s="78">
        <v>0.751</v>
      </c>
      <c r="R127" s="78">
        <v>0.17</v>
      </c>
      <c r="S127" s="78">
        <v>33</v>
      </c>
      <c r="T127" s="76" t="e">
        <v>#N/A</v>
      </c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</row>
    <row r="128" spans="7:47">
      <c r="G128" s="78" t="s">
        <v>238</v>
      </c>
      <c r="H128" s="78">
        <v>0.13700000000000001</v>
      </c>
      <c r="I128" s="78">
        <v>3.3000000000000002E-2</v>
      </c>
      <c r="J128" s="78">
        <v>49</v>
      </c>
      <c r="K128" s="78">
        <v>0.41799999999999998</v>
      </c>
      <c r="L128" s="78">
        <v>0.16</v>
      </c>
      <c r="M128" s="78">
        <v>46</v>
      </c>
      <c r="N128" s="78">
        <v>0.30499999999999999</v>
      </c>
      <c r="O128" s="78">
        <v>0.12</v>
      </c>
      <c r="P128" s="78">
        <v>40</v>
      </c>
      <c r="Q128" s="78">
        <v>0.65600000000000003</v>
      </c>
      <c r="R128" s="78">
        <v>0.12</v>
      </c>
      <c r="S128" s="78">
        <v>49</v>
      </c>
    </row>
    <row r="129" spans="7:33">
      <c r="G129" s="78" t="s">
        <v>247</v>
      </c>
      <c r="H129" s="78">
        <v>0.12</v>
      </c>
      <c r="I129" s="78">
        <v>2.9000000000000001E-2</v>
      </c>
      <c r="J129" s="78">
        <v>50</v>
      </c>
      <c r="K129" s="78">
        <v>0.499</v>
      </c>
      <c r="L129" s="78">
        <v>0.21</v>
      </c>
      <c r="M129" s="78">
        <v>36</v>
      </c>
      <c r="N129" s="78">
        <v>0.67500000000000004</v>
      </c>
      <c r="O129" s="78">
        <v>0.27</v>
      </c>
      <c r="P129" s="78">
        <v>25</v>
      </c>
      <c r="Q129" s="78">
        <v>0.90600000000000003</v>
      </c>
      <c r="R129" s="78">
        <v>0.27</v>
      </c>
      <c r="S129" s="78">
        <v>4</v>
      </c>
    </row>
    <row r="130" spans="7:33">
      <c r="G130" s="78" t="s">
        <v>232</v>
      </c>
      <c r="H130" s="78">
        <v>0.05</v>
      </c>
      <c r="I130" s="78">
        <v>1.0999999999999999E-2</v>
      </c>
      <c r="J130" s="78">
        <v>52</v>
      </c>
      <c r="K130" s="78">
        <v>0.498</v>
      </c>
      <c r="L130" s="78">
        <v>0.16</v>
      </c>
      <c r="M130" s="78">
        <v>46</v>
      </c>
      <c r="N130" s="78">
        <v>0.218</v>
      </c>
      <c r="O130" s="78">
        <v>0.06</v>
      </c>
      <c r="P130" s="78">
        <v>48</v>
      </c>
      <c r="Q130" s="78">
        <v>0.84499999999999997</v>
      </c>
      <c r="R130" s="78">
        <v>0.25</v>
      </c>
      <c r="S130" s="78">
        <v>7</v>
      </c>
    </row>
    <row r="133" spans="7:33" ht="22" thickBot="1">
      <c r="Y133" s="97" t="s">
        <v>0</v>
      </c>
      <c r="Z133" s="95" t="s">
        <v>252</v>
      </c>
      <c r="AA133" s="95" t="s">
        <v>268</v>
      </c>
      <c r="AB133" s="95" t="s">
        <v>255</v>
      </c>
      <c r="AC133" s="95" t="s">
        <v>269</v>
      </c>
      <c r="AD133" s="95" t="s">
        <v>270</v>
      </c>
      <c r="AE133" s="95" t="s">
        <v>271</v>
      </c>
      <c r="AF133" s="95" t="s">
        <v>272</v>
      </c>
      <c r="AG133" s="95" t="s">
        <v>273</v>
      </c>
    </row>
    <row r="134" spans="7:33">
      <c r="Y134" s="86" t="s">
        <v>228</v>
      </c>
      <c r="Z134" s="79">
        <v>0.99999939100000002</v>
      </c>
      <c r="AA134" s="100">
        <v>32</v>
      </c>
      <c r="AB134" s="79">
        <v>0.79243689799999995</v>
      </c>
      <c r="AC134" s="100">
        <v>5</v>
      </c>
      <c r="AD134" s="79">
        <v>0.99999969899999996</v>
      </c>
      <c r="AE134" s="100">
        <v>5</v>
      </c>
      <c r="AF134" s="79">
        <v>0.99999938099999996</v>
      </c>
      <c r="AG134" s="100">
        <v>44</v>
      </c>
    </row>
    <row r="135" spans="7:33">
      <c r="Y135" s="86" t="s">
        <v>224</v>
      </c>
      <c r="Z135" s="79">
        <v>0.77907035099999999</v>
      </c>
      <c r="AA135" s="100">
        <v>34</v>
      </c>
      <c r="AB135" s="79">
        <v>0.571597943</v>
      </c>
      <c r="AC135" s="100">
        <v>29</v>
      </c>
      <c r="AD135" s="79">
        <v>0.50665592800000003</v>
      </c>
      <c r="AE135" s="100">
        <v>35</v>
      </c>
      <c r="AF135" s="79">
        <v>0.50414573600000001</v>
      </c>
      <c r="AG135" s="100">
        <v>31</v>
      </c>
    </row>
    <row r="136" spans="7:33">
      <c r="Y136" s="86" t="s">
        <v>225</v>
      </c>
      <c r="Z136" s="79">
        <v>0.73092958699999999</v>
      </c>
      <c r="AA136" s="100">
        <v>37</v>
      </c>
      <c r="AB136" s="79">
        <v>0.54869507799999995</v>
      </c>
      <c r="AC136" s="100">
        <v>29</v>
      </c>
      <c r="AD136" s="79">
        <v>0.44002856899999998</v>
      </c>
      <c r="AE136" s="100">
        <v>40</v>
      </c>
      <c r="AF136" s="79">
        <v>0.82453217400000001</v>
      </c>
      <c r="AG136" s="100">
        <v>14</v>
      </c>
    </row>
    <row r="137" spans="7:33">
      <c r="Y137" s="86" t="s">
        <v>274</v>
      </c>
      <c r="Z137" s="79">
        <v>0.99999949700000001</v>
      </c>
      <c r="AA137" s="100">
        <v>3</v>
      </c>
      <c r="AB137" s="79">
        <v>0.99999909499999995</v>
      </c>
      <c r="AC137" s="100">
        <v>1</v>
      </c>
      <c r="AD137" s="79">
        <v>0.99999926299999997</v>
      </c>
      <c r="AE137" s="100">
        <v>1</v>
      </c>
      <c r="AF137" s="79">
        <v>1</v>
      </c>
      <c r="AG137" s="100">
        <v>1</v>
      </c>
    </row>
    <row r="138" spans="7:33">
      <c r="Y138" s="86" t="s">
        <v>207</v>
      </c>
      <c r="Z138" s="79">
        <v>1.00000011</v>
      </c>
      <c r="AA138" s="100">
        <v>4</v>
      </c>
      <c r="AB138" s="79">
        <v>0.85024835600000004</v>
      </c>
      <c r="AC138" s="100">
        <v>10</v>
      </c>
      <c r="AD138" s="79">
        <v>0.66625025900000001</v>
      </c>
      <c r="AE138" s="100">
        <v>19</v>
      </c>
      <c r="AF138" s="79">
        <v>0.58524371399999997</v>
      </c>
      <c r="AG138" s="100">
        <v>22</v>
      </c>
    </row>
    <row r="139" spans="7:33">
      <c r="Y139" s="86" t="s">
        <v>274</v>
      </c>
      <c r="Z139" s="79">
        <v>0.99999949700000001</v>
      </c>
      <c r="AA139" s="100">
        <v>3</v>
      </c>
      <c r="AB139" s="79">
        <v>0.99999909499999995</v>
      </c>
      <c r="AC139" s="100">
        <v>1</v>
      </c>
      <c r="AD139" s="79">
        <v>0.99999926299999997</v>
      </c>
      <c r="AE139" s="100">
        <v>1</v>
      </c>
      <c r="AF139" s="79">
        <v>1</v>
      </c>
      <c r="AG139" s="100">
        <v>1</v>
      </c>
    </row>
    <row r="140" spans="7:33">
      <c r="Y140" s="86" t="s">
        <v>237</v>
      </c>
      <c r="Z140" s="79">
        <v>0.64447015200000002</v>
      </c>
      <c r="AA140" s="100">
        <v>23</v>
      </c>
      <c r="AB140" s="79">
        <v>0.54031735000000003</v>
      </c>
      <c r="AC140" s="100">
        <v>34</v>
      </c>
      <c r="AD140" s="79">
        <v>0.60314271100000005</v>
      </c>
      <c r="AE140" s="100">
        <v>25</v>
      </c>
      <c r="AF140" s="79">
        <v>0.44874304100000001</v>
      </c>
      <c r="AG140" s="100">
        <v>37</v>
      </c>
    </row>
    <row r="141" spans="7:33">
      <c r="Y141" s="86" t="s">
        <v>224</v>
      </c>
      <c r="Z141" s="79">
        <v>0.77907035099999999</v>
      </c>
      <c r="AA141" s="100">
        <v>34</v>
      </c>
      <c r="AB141" s="79">
        <v>0.571597943</v>
      </c>
      <c r="AC141" s="100">
        <v>29</v>
      </c>
      <c r="AD141" s="79">
        <v>0.50665592800000003</v>
      </c>
      <c r="AE141" s="100">
        <v>35</v>
      </c>
      <c r="AF141" s="79">
        <v>0.50414573600000001</v>
      </c>
      <c r="AG141" s="100">
        <v>31</v>
      </c>
    </row>
    <row r="142" spans="7:33">
      <c r="Y142" s="86" t="s">
        <v>249</v>
      </c>
      <c r="Z142" s="79">
        <v>1.000000188</v>
      </c>
      <c r="AA142" s="100">
        <v>2</v>
      </c>
      <c r="AB142" s="79">
        <v>0.44015119600000002</v>
      </c>
      <c r="AC142" s="100">
        <v>39</v>
      </c>
      <c r="AD142" s="79">
        <v>0.48902274600000001</v>
      </c>
      <c r="AE142" s="100">
        <v>36</v>
      </c>
      <c r="AF142" s="79">
        <v>0.53128507400000002</v>
      </c>
      <c r="AG142" s="100">
        <v>27</v>
      </c>
    </row>
    <row r="143" spans="7:33">
      <c r="Y143" s="86" t="s">
        <v>225</v>
      </c>
      <c r="Z143" s="79">
        <v>0.73092958699999999</v>
      </c>
      <c r="AA143" s="100">
        <v>37</v>
      </c>
      <c r="AB143" s="79">
        <v>0.54869507799999995</v>
      </c>
      <c r="AC143" s="100">
        <v>29</v>
      </c>
      <c r="AD143" s="79">
        <v>0.44002856899999998</v>
      </c>
      <c r="AE143" s="100">
        <v>40</v>
      </c>
      <c r="AF143" s="79">
        <v>0.82453217400000001</v>
      </c>
      <c r="AG143" s="100">
        <v>14</v>
      </c>
    </row>
    <row r="144" spans="7:33">
      <c r="Y144" s="86" t="s">
        <v>211</v>
      </c>
      <c r="Z144" s="79">
        <v>0.90863159599999999</v>
      </c>
      <c r="AA144" s="100">
        <v>10</v>
      </c>
      <c r="AB144" s="79">
        <v>0.99999983199999998</v>
      </c>
      <c r="AC144" s="100">
        <v>2</v>
      </c>
      <c r="AD144" s="79">
        <v>0.99999983000000003</v>
      </c>
      <c r="AE144" s="100">
        <v>1</v>
      </c>
      <c r="AF144" s="79">
        <v>0.56316876900000001</v>
      </c>
      <c r="AG144" s="100">
        <v>24</v>
      </c>
    </row>
    <row r="145" spans="25:33">
      <c r="Y145" s="86" t="s">
        <v>226</v>
      </c>
      <c r="Z145" s="79">
        <v>0.73627563799999995</v>
      </c>
      <c r="AA145" s="100">
        <v>22</v>
      </c>
      <c r="AB145" s="79">
        <v>0.53365474400000001</v>
      </c>
      <c r="AC145" s="100">
        <v>24</v>
      </c>
      <c r="AD145" s="79">
        <v>0.77246758199999999</v>
      </c>
      <c r="AE145" s="100">
        <v>14</v>
      </c>
      <c r="AF145" s="79">
        <v>0.86072882299999998</v>
      </c>
      <c r="AG145" s="100">
        <v>6</v>
      </c>
    </row>
    <row r="146" spans="25:33">
      <c r="Y146" s="86" t="s">
        <v>223</v>
      </c>
      <c r="Z146" s="79">
        <v>0.66782992399999996</v>
      </c>
      <c r="AA146" s="100">
        <v>26</v>
      </c>
      <c r="AB146" s="79">
        <v>0.42490377400000001</v>
      </c>
      <c r="AC146" s="100">
        <v>43</v>
      </c>
      <c r="AD146" s="79">
        <v>0.44277417800000002</v>
      </c>
      <c r="AE146" s="100">
        <v>38</v>
      </c>
      <c r="AF146" s="79">
        <v>0.48668794399999998</v>
      </c>
      <c r="AG146" s="100">
        <v>33</v>
      </c>
    </row>
    <row r="147" spans="25:33">
      <c r="Y147" s="86" t="s">
        <v>229</v>
      </c>
      <c r="Z147" s="79">
        <v>0.89749835200000005</v>
      </c>
      <c r="AA147" s="100">
        <v>6</v>
      </c>
      <c r="AB147" s="79">
        <v>0.76311934199999998</v>
      </c>
      <c r="AC147" s="100">
        <v>35</v>
      </c>
      <c r="AD147" s="79">
        <v>0.65353725299999998</v>
      </c>
      <c r="AE147" s="100">
        <v>22</v>
      </c>
      <c r="AF147" s="79">
        <v>0.48204854699999999</v>
      </c>
      <c r="AG147" s="100">
        <v>36</v>
      </c>
    </row>
    <row r="148" spans="25:33">
      <c r="Y148" s="86" t="s">
        <v>215</v>
      </c>
      <c r="Z148" s="79">
        <v>0.95341845700000005</v>
      </c>
      <c r="AA148" s="100">
        <v>9</v>
      </c>
      <c r="AB148" s="79">
        <v>0.65945609500000002</v>
      </c>
      <c r="AC148" s="100">
        <v>18</v>
      </c>
      <c r="AD148" s="79">
        <v>0.996759018</v>
      </c>
      <c r="AE148" s="100">
        <v>7</v>
      </c>
      <c r="AF148" s="79">
        <v>0.99674247599999999</v>
      </c>
      <c r="AG148" s="100">
        <v>3</v>
      </c>
    </row>
    <row r="149" spans="25:33">
      <c r="Y149" s="86" t="s">
        <v>218</v>
      </c>
      <c r="Z149" s="79">
        <v>0.69266392600000004</v>
      </c>
      <c r="AA149" s="100">
        <v>27</v>
      </c>
      <c r="AB149" s="79">
        <v>0.52926685399999995</v>
      </c>
      <c r="AC149" s="100">
        <v>24</v>
      </c>
      <c r="AD149" s="79">
        <v>0.67432531200000001</v>
      </c>
      <c r="AE149" s="100">
        <v>20</v>
      </c>
      <c r="AF149" s="79">
        <v>0.43458001600000001</v>
      </c>
      <c r="AG149" s="100">
        <v>37</v>
      </c>
    </row>
    <row r="150" spans="25:33">
      <c r="Y150" s="86" t="s">
        <v>251</v>
      </c>
      <c r="Z150" s="79">
        <v>0.76539796500000001</v>
      </c>
      <c r="AA150" s="100">
        <v>17</v>
      </c>
      <c r="AB150" s="79">
        <v>0.88436942399999996</v>
      </c>
      <c r="AC150" s="100">
        <v>37</v>
      </c>
      <c r="AD150" s="79">
        <v>0.49939111000000003</v>
      </c>
      <c r="AE150" s="100">
        <v>32</v>
      </c>
      <c r="AF150" s="79">
        <v>0.59895251699999996</v>
      </c>
      <c r="AG150" s="100">
        <v>21</v>
      </c>
    </row>
    <row r="151" spans="25:33">
      <c r="Y151" s="86" t="s">
        <v>233</v>
      </c>
      <c r="Z151" s="79">
        <v>0.99999902399999996</v>
      </c>
      <c r="AA151" s="100">
        <v>5</v>
      </c>
      <c r="AB151" s="79">
        <v>0.65646817999999996</v>
      </c>
      <c r="AC151" s="100">
        <v>11</v>
      </c>
      <c r="AD151" s="79">
        <v>1.00000095</v>
      </c>
      <c r="AE151" s="100">
        <v>6</v>
      </c>
      <c r="AF151" s="79">
        <v>0.61002489500000001</v>
      </c>
      <c r="AG151" s="100">
        <v>22</v>
      </c>
    </row>
    <row r="152" spans="25:33">
      <c r="Y152" s="86" t="s">
        <v>243</v>
      </c>
      <c r="Z152" s="79">
        <v>0.51339444499999998</v>
      </c>
      <c r="AA152" s="100">
        <v>1</v>
      </c>
      <c r="AB152" s="79">
        <v>0.31491571699999998</v>
      </c>
      <c r="AC152" s="100">
        <v>47</v>
      </c>
      <c r="AD152" s="79">
        <v>0.31519490300000003</v>
      </c>
      <c r="AE152" s="100">
        <v>48</v>
      </c>
      <c r="AF152" s="79">
        <v>0.22542841499999999</v>
      </c>
      <c r="AG152" s="100">
        <v>41</v>
      </c>
    </row>
    <row r="153" spans="25:33">
      <c r="Y153" s="86" t="s">
        <v>221</v>
      </c>
      <c r="Z153" s="79">
        <v>0.55068836300000001</v>
      </c>
      <c r="AA153" s="100">
        <v>41</v>
      </c>
      <c r="AB153" s="79">
        <v>0.38235440799999998</v>
      </c>
      <c r="AC153" s="100">
        <v>43</v>
      </c>
      <c r="AD153" s="79">
        <v>0.48712199900000003</v>
      </c>
      <c r="AE153" s="100">
        <v>36</v>
      </c>
      <c r="AF153" s="79">
        <v>0.37701269999999998</v>
      </c>
      <c r="AG153" s="100">
        <v>18</v>
      </c>
    </row>
    <row r="154" spans="25:33">
      <c r="Y154" s="86" t="s">
        <v>209</v>
      </c>
      <c r="Z154" s="79">
        <v>0.71844386500000001</v>
      </c>
      <c r="AA154" s="100">
        <v>36</v>
      </c>
      <c r="AB154" s="79">
        <v>0.57097168799999998</v>
      </c>
      <c r="AC154" s="100">
        <v>16</v>
      </c>
      <c r="AD154" s="79">
        <v>0.72612980100000002</v>
      </c>
      <c r="AE154" s="100">
        <v>17</v>
      </c>
      <c r="AF154" s="79">
        <v>0.62213606200000005</v>
      </c>
      <c r="AG154" s="100">
        <v>51</v>
      </c>
    </row>
    <row r="155" spans="25:33">
      <c r="Y155" s="86" t="s">
        <v>196</v>
      </c>
      <c r="Z155" s="79">
        <v>0.306496981</v>
      </c>
      <c r="AA155" s="100">
        <v>30</v>
      </c>
      <c r="AB155" s="79">
        <v>0.240973678</v>
      </c>
      <c r="AC155" s="100">
        <v>51</v>
      </c>
      <c r="AD155" s="79">
        <v>0.16651799</v>
      </c>
      <c r="AE155" s="100">
        <v>51</v>
      </c>
      <c r="AF155" s="79">
        <v>0.13428427000000001</v>
      </c>
      <c r="AG155" s="100">
        <v>2</v>
      </c>
    </row>
    <row r="156" spans="25:33">
      <c r="Y156" s="86" t="s">
        <v>230</v>
      </c>
      <c r="Z156" s="79">
        <v>0.68988799099999998</v>
      </c>
      <c r="AA156" s="100">
        <v>47</v>
      </c>
      <c r="AB156" s="79">
        <v>0.76663098799999996</v>
      </c>
      <c r="AC156" s="100">
        <v>12</v>
      </c>
      <c r="AD156" s="79">
        <v>0.56167313299999999</v>
      </c>
      <c r="AE156" s="100">
        <v>32</v>
      </c>
      <c r="AF156" s="79">
        <v>0.999999851</v>
      </c>
      <c r="AG156" s="100">
        <v>9</v>
      </c>
    </row>
    <row r="157" spans="25:33">
      <c r="Y157" s="86" t="s">
        <v>225</v>
      </c>
      <c r="Z157" s="79">
        <v>0.73092958699999999</v>
      </c>
      <c r="AA157" s="100">
        <v>37</v>
      </c>
      <c r="AB157" s="79">
        <v>0.54869507799999995</v>
      </c>
      <c r="AC157" s="100">
        <v>29</v>
      </c>
      <c r="AD157" s="79">
        <v>0.44002856899999998</v>
      </c>
      <c r="AE157" s="100">
        <v>40</v>
      </c>
      <c r="AF157" s="79">
        <v>0.82453217400000001</v>
      </c>
      <c r="AG157" s="100">
        <v>14</v>
      </c>
    </row>
    <row r="158" spans="25:33">
      <c r="Y158" s="86" t="s">
        <v>200</v>
      </c>
      <c r="Z158" s="79">
        <v>1.0000000250000001</v>
      </c>
      <c r="AA158" s="100">
        <v>47</v>
      </c>
      <c r="AB158" s="79">
        <v>0.66674713200000002</v>
      </c>
      <c r="AC158" s="100">
        <v>14</v>
      </c>
      <c r="AD158" s="79">
        <v>0.58786099400000003</v>
      </c>
      <c r="AE158" s="100">
        <v>25</v>
      </c>
      <c r="AF158" s="79">
        <v>0.65686492299999999</v>
      </c>
      <c r="AG158" s="100">
        <v>18</v>
      </c>
    </row>
    <row r="159" spans="25:33">
      <c r="Y159" s="86" t="s">
        <v>212</v>
      </c>
      <c r="Z159" s="79">
        <v>0.58999057600000004</v>
      </c>
      <c r="AA159" s="100">
        <v>6</v>
      </c>
      <c r="AB159" s="79">
        <v>0.618070852</v>
      </c>
      <c r="AC159" s="100">
        <v>24</v>
      </c>
      <c r="AD159" s="79">
        <v>0.48258516699999998</v>
      </c>
      <c r="AE159" s="100">
        <v>42</v>
      </c>
      <c r="AF159" s="79">
        <v>0.65345901399999995</v>
      </c>
      <c r="AG159" s="100">
        <v>8</v>
      </c>
    </row>
    <row r="160" spans="25:33">
      <c r="Y160" s="86" t="s">
        <v>286</v>
      </c>
      <c r="Z160" s="79">
        <v>0.65484857299999999</v>
      </c>
      <c r="AA160" s="100">
        <v>40</v>
      </c>
      <c r="AB160" s="79">
        <v>0.63738326899999997</v>
      </c>
      <c r="AC160" s="100">
        <v>31</v>
      </c>
      <c r="AD160" s="79">
        <v>0.58203365699999998</v>
      </c>
      <c r="AE160" s="100">
        <v>29</v>
      </c>
      <c r="AF160" s="79">
        <v>0.89748557799999995</v>
      </c>
      <c r="AG160" s="100">
        <v>4</v>
      </c>
    </row>
    <row r="161" spans="25:33">
      <c r="Y161" s="86" t="s">
        <v>242</v>
      </c>
      <c r="Z161" s="79">
        <v>0.64663770300000001</v>
      </c>
      <c r="AA161" s="100">
        <v>29</v>
      </c>
      <c r="AB161" s="79">
        <v>0.54789179700000001</v>
      </c>
      <c r="AC161" s="100">
        <v>24</v>
      </c>
      <c r="AD161" s="79">
        <v>0.62441852099999995</v>
      </c>
      <c r="AE161" s="100">
        <v>23</v>
      </c>
      <c r="AF161" s="79">
        <v>0.99999960399999999</v>
      </c>
      <c r="AG161" s="100">
        <v>30</v>
      </c>
    </row>
    <row r="162" spans="25:33">
      <c r="Y162" s="86" t="s">
        <v>224</v>
      </c>
      <c r="Z162" s="79">
        <v>0.77907035099999999</v>
      </c>
      <c r="AA162" s="100">
        <v>34</v>
      </c>
      <c r="AB162" s="79">
        <v>0.571597943</v>
      </c>
      <c r="AC162" s="100">
        <v>29</v>
      </c>
      <c r="AD162" s="79">
        <v>0.50665592800000003</v>
      </c>
      <c r="AE162" s="100">
        <v>35</v>
      </c>
      <c r="AF162" s="79">
        <v>0.50414573600000001</v>
      </c>
      <c r="AG162" s="100">
        <v>31</v>
      </c>
    </row>
    <row r="163" spans="25:33">
      <c r="Y163" s="86" t="s">
        <v>245</v>
      </c>
      <c r="Z163" s="79">
        <v>0.69462891900000001</v>
      </c>
      <c r="AA163" s="100">
        <v>23</v>
      </c>
      <c r="AB163" s="79">
        <v>0.57358061999999999</v>
      </c>
      <c r="AC163" s="100">
        <v>21</v>
      </c>
      <c r="AD163" s="79">
        <v>0.71079813700000005</v>
      </c>
      <c r="AE163" s="100">
        <v>20</v>
      </c>
      <c r="AF163" s="79">
        <v>0.50689230399999996</v>
      </c>
      <c r="AG163" s="100">
        <v>43</v>
      </c>
    </row>
    <row r="164" spans="25:33">
      <c r="Y164" s="86" t="s">
        <v>245</v>
      </c>
      <c r="Z164" s="79">
        <v>0.658237976</v>
      </c>
      <c r="AA164" s="100">
        <v>32</v>
      </c>
      <c r="AB164" s="79">
        <v>0.41089490200000001</v>
      </c>
      <c r="AC164" s="100">
        <v>43</v>
      </c>
      <c r="AD164" s="79">
        <v>0.33986734400000002</v>
      </c>
      <c r="AE164" s="100">
        <v>47</v>
      </c>
      <c r="AF164" s="79">
        <v>0.367336355</v>
      </c>
      <c r="AG164" s="100">
        <v>46</v>
      </c>
    </row>
    <row r="165" spans="25:33">
      <c r="Y165" s="86" t="s">
        <v>3</v>
      </c>
      <c r="Z165" s="79">
        <v>0.60161076499999999</v>
      </c>
      <c r="AA165" s="100">
        <v>27</v>
      </c>
      <c r="AB165" s="79">
        <v>0.80684223899999996</v>
      </c>
      <c r="AC165" s="100">
        <v>9</v>
      </c>
      <c r="AD165" s="79">
        <v>0.649820489</v>
      </c>
      <c r="AE165" s="100">
        <v>40</v>
      </c>
      <c r="AF165" s="79">
        <v>0.49410265799999997</v>
      </c>
      <c r="AG165" s="100">
        <v>20</v>
      </c>
    </row>
    <row r="166" spans="25:33">
      <c r="Y166" s="86" t="s">
        <v>247</v>
      </c>
      <c r="Z166" s="79">
        <v>0.827203095</v>
      </c>
      <c r="AA166" s="100">
        <v>41</v>
      </c>
      <c r="AB166" s="79">
        <v>0.61519463699999999</v>
      </c>
      <c r="AC166" s="100">
        <v>14</v>
      </c>
      <c r="AD166" s="79">
        <v>0.80311033200000004</v>
      </c>
      <c r="AE166" s="100">
        <v>11</v>
      </c>
      <c r="AF166" s="79">
        <v>0.66338927700000005</v>
      </c>
      <c r="AG166" s="100">
        <v>29</v>
      </c>
    </row>
    <row r="167" spans="25:33">
      <c r="Y167" s="86" t="s">
        <v>222</v>
      </c>
      <c r="Z167" s="79">
        <v>0.71634761499999999</v>
      </c>
      <c r="AA167" s="100">
        <v>11</v>
      </c>
      <c r="AB167" s="79">
        <v>1.000000282</v>
      </c>
      <c r="AC167" s="100">
        <v>21</v>
      </c>
      <c r="AD167" s="79">
        <v>0.76013943299999998</v>
      </c>
      <c r="AE167" s="100">
        <v>16</v>
      </c>
      <c r="AF167" s="79">
        <v>0.50581173099999999</v>
      </c>
      <c r="AG167" s="100">
        <v>46</v>
      </c>
    </row>
    <row r="168" spans="25:33">
      <c r="Y168" s="86" t="s">
        <v>248</v>
      </c>
      <c r="Z168" s="79">
        <v>0.51014256899999999</v>
      </c>
      <c r="AA168" s="100">
        <v>20</v>
      </c>
      <c r="AB168" s="79">
        <v>0.26745910699999997</v>
      </c>
      <c r="AC168" s="100">
        <v>49</v>
      </c>
      <c r="AD168" s="79">
        <v>0.29312808499999998</v>
      </c>
      <c r="AE168" s="100">
        <v>49</v>
      </c>
      <c r="AF168" s="79">
        <v>0.31107042699999998</v>
      </c>
      <c r="AG168" s="100">
        <v>14</v>
      </c>
    </row>
    <row r="169" spans="25:33">
      <c r="Y169" s="86" t="s">
        <v>214</v>
      </c>
      <c r="Z169" s="79">
        <v>0.79133551199999996</v>
      </c>
      <c r="AA169" s="100">
        <v>38</v>
      </c>
      <c r="AB169" s="79">
        <v>0.77871324600000003</v>
      </c>
      <c r="AC169" s="100">
        <v>6</v>
      </c>
      <c r="AD169" s="79">
        <v>0.89850403000000001</v>
      </c>
      <c r="AE169" s="100">
        <v>9</v>
      </c>
      <c r="AF169" s="79">
        <v>0.782003911</v>
      </c>
      <c r="AG169" s="100">
        <v>5</v>
      </c>
    </row>
    <row r="170" spans="25:33">
      <c r="Y170" s="86" t="s">
        <v>228</v>
      </c>
      <c r="Z170" s="79">
        <v>0.99999939100000002</v>
      </c>
      <c r="AA170" s="100">
        <v>32</v>
      </c>
      <c r="AB170" s="79">
        <v>0.79243689799999995</v>
      </c>
      <c r="AC170" s="100">
        <v>5</v>
      </c>
      <c r="AD170" s="79">
        <v>0.99999969899999996</v>
      </c>
      <c r="AE170" s="100">
        <v>5</v>
      </c>
      <c r="AF170" s="79">
        <v>0.99999938099999996</v>
      </c>
      <c r="AG170" s="100">
        <v>44</v>
      </c>
    </row>
    <row r="171" spans="25:33">
      <c r="Y171" s="86" t="s">
        <v>213</v>
      </c>
      <c r="Z171" s="79">
        <v>0.364998025</v>
      </c>
      <c r="AA171" s="100">
        <v>11</v>
      </c>
      <c r="AB171" s="79">
        <v>0.35563474</v>
      </c>
      <c r="AC171" s="100">
        <v>47</v>
      </c>
      <c r="AD171" s="79">
        <v>0.37164037999999999</v>
      </c>
      <c r="AE171" s="100">
        <v>46</v>
      </c>
      <c r="AF171" s="79">
        <v>0.37520073599999998</v>
      </c>
      <c r="AG171" s="100">
        <v>13</v>
      </c>
    </row>
    <row r="172" spans="25:33">
      <c r="Y172" s="86" t="s">
        <v>239</v>
      </c>
      <c r="Z172" s="79">
        <v>0.94056122499999995</v>
      </c>
      <c r="AA172" s="100">
        <v>45</v>
      </c>
      <c r="AB172" s="79">
        <v>0.66568772600000004</v>
      </c>
      <c r="AC172" s="100">
        <v>36</v>
      </c>
      <c r="AD172" s="79">
        <v>0.471765661</v>
      </c>
      <c r="AE172" s="100">
        <v>38</v>
      </c>
      <c r="AF172" s="79">
        <v>0.67982163299999998</v>
      </c>
      <c r="AG172" s="100">
        <v>27</v>
      </c>
    </row>
    <row r="173" spans="25:33">
      <c r="Y173" s="86" t="s">
        <v>5</v>
      </c>
      <c r="Z173" s="79">
        <v>0.370017922</v>
      </c>
      <c r="AA173" s="100">
        <v>8</v>
      </c>
      <c r="AB173" s="79">
        <v>0.40212637200000001</v>
      </c>
      <c r="AC173" s="100">
        <v>37</v>
      </c>
      <c r="AD173" s="79">
        <v>0.34616297800000001</v>
      </c>
      <c r="AE173" s="100">
        <v>44</v>
      </c>
      <c r="AF173" s="79">
        <v>0.59536681599999997</v>
      </c>
      <c r="AG173" s="100">
        <v>31</v>
      </c>
    </row>
    <row r="174" spans="25:33">
      <c r="Y174" s="86" t="s">
        <v>232</v>
      </c>
      <c r="Z174" s="79">
        <v>0.71022775500000002</v>
      </c>
      <c r="AA174" s="100">
        <v>50</v>
      </c>
      <c r="AB174" s="79">
        <v>0.52203143799999996</v>
      </c>
      <c r="AC174" s="100">
        <v>31</v>
      </c>
      <c r="AD174" s="79">
        <v>0.67948065199999996</v>
      </c>
      <c r="AE174" s="100">
        <v>18</v>
      </c>
      <c r="AF174" s="79">
        <v>0.47983430199999999</v>
      </c>
      <c r="AG174" s="100">
        <v>7</v>
      </c>
    </row>
    <row r="175" spans="25:33">
      <c r="Y175" s="86" t="s">
        <v>210</v>
      </c>
      <c r="Z175" s="79">
        <v>0.59039026400000005</v>
      </c>
      <c r="AA175" s="100">
        <v>16</v>
      </c>
      <c r="AB175" s="79">
        <v>0.60449350499999999</v>
      </c>
      <c r="AC175" s="100">
        <v>16</v>
      </c>
      <c r="AD175" s="79">
        <v>0.99999945999999995</v>
      </c>
      <c r="AE175" s="100">
        <v>1</v>
      </c>
      <c r="AF175" s="79">
        <v>0.88851471500000001</v>
      </c>
      <c r="AG175" s="100">
        <v>12</v>
      </c>
    </row>
    <row r="176" spans="25:33">
      <c r="Y176" s="86" t="s">
        <v>4</v>
      </c>
      <c r="Z176" s="79">
        <v>0.80214116899999999</v>
      </c>
      <c r="AA176" s="100">
        <v>43</v>
      </c>
      <c r="AB176" s="79">
        <v>1.0000017919999999</v>
      </c>
      <c r="AC176" s="100">
        <v>7</v>
      </c>
      <c r="AD176" s="79">
        <v>0.56935349000000002</v>
      </c>
      <c r="AE176" s="100">
        <v>28</v>
      </c>
      <c r="AF176" s="79">
        <v>0.79843440499999996</v>
      </c>
      <c r="AG176" s="100">
        <v>44</v>
      </c>
    </row>
    <row r="177" spans="25:33">
      <c r="Y177" s="86" t="s">
        <v>193</v>
      </c>
      <c r="Z177" s="79">
        <v>0.419819581</v>
      </c>
      <c r="AA177" s="100">
        <v>19</v>
      </c>
      <c r="AB177" s="79">
        <v>0.86354328599999997</v>
      </c>
      <c r="AC177" s="100">
        <v>12</v>
      </c>
      <c r="AD177" s="79">
        <v>0.83615631199999996</v>
      </c>
      <c r="AE177" s="100">
        <v>13</v>
      </c>
      <c r="AF177" s="79">
        <v>0.37556260000000002</v>
      </c>
      <c r="AG177" s="100">
        <v>42</v>
      </c>
    </row>
    <row r="178" spans="25:33">
      <c r="Y178" s="86" t="s">
        <v>241</v>
      </c>
      <c r="Z178" s="79">
        <v>0.65861473000000004</v>
      </c>
      <c r="AA178" s="100">
        <v>46</v>
      </c>
      <c r="AB178" s="79">
        <v>0.52383731099999997</v>
      </c>
      <c r="AC178" s="100">
        <v>43</v>
      </c>
      <c r="AD178" s="79">
        <v>0.35050743699999998</v>
      </c>
      <c r="AE178" s="100">
        <v>45</v>
      </c>
      <c r="AF178" s="79">
        <v>0.371431811</v>
      </c>
      <c r="AG178" s="100">
        <v>27</v>
      </c>
    </row>
    <row r="179" spans="25:33">
      <c r="Y179" s="86" t="s">
        <v>280</v>
      </c>
      <c r="Z179" s="79">
        <v>0.60593656500000004</v>
      </c>
      <c r="AA179" s="100">
        <v>23</v>
      </c>
      <c r="AB179" s="79">
        <v>1.000000928</v>
      </c>
      <c r="AC179" s="100">
        <v>3</v>
      </c>
      <c r="AD179" s="79">
        <v>0.99999916899999997</v>
      </c>
      <c r="AE179" s="100">
        <v>1</v>
      </c>
      <c r="AF179" s="79">
        <v>0.70084029999999997</v>
      </c>
      <c r="AG179" s="100">
        <v>16</v>
      </c>
    </row>
    <row r="180" spans="25:33">
      <c r="Y180" s="86" t="s">
        <v>198</v>
      </c>
      <c r="Z180" s="79">
        <v>0.90907317099999996</v>
      </c>
      <c r="AA180" s="100">
        <v>43</v>
      </c>
      <c r="AB180" s="79">
        <v>0.92345015699999999</v>
      </c>
      <c r="AC180" s="100">
        <v>4</v>
      </c>
      <c r="AD180" s="79">
        <v>0.81902084900000005</v>
      </c>
      <c r="AE180" s="100">
        <v>14</v>
      </c>
      <c r="AF180" s="79">
        <v>0.68267401500000002</v>
      </c>
      <c r="AG180" s="100">
        <v>40</v>
      </c>
    </row>
    <row r="181" spans="25:33">
      <c r="Y181" s="86" t="s">
        <v>246</v>
      </c>
      <c r="Z181" s="79">
        <v>0.69470706400000004</v>
      </c>
      <c r="AA181" s="100">
        <v>13</v>
      </c>
      <c r="AB181" s="79">
        <v>0.371649063</v>
      </c>
      <c r="AC181" s="100">
        <v>42</v>
      </c>
      <c r="AD181" s="79">
        <v>0.40714571100000002</v>
      </c>
      <c r="AE181" s="100">
        <v>43</v>
      </c>
      <c r="AF181" s="79">
        <v>0.40767874799999998</v>
      </c>
      <c r="AG181" s="100">
        <v>11</v>
      </c>
    </row>
    <row r="182" spans="25:33">
      <c r="Y182" s="86" t="s">
        <v>208</v>
      </c>
      <c r="Z182" s="79">
        <v>0.61150997900000004</v>
      </c>
      <c r="AA182" s="100">
        <v>20</v>
      </c>
      <c r="AB182" s="79">
        <v>0.58934956699999996</v>
      </c>
      <c r="AC182" s="100">
        <v>18</v>
      </c>
      <c r="AD182" s="79">
        <v>0.55838336799999999</v>
      </c>
      <c r="AE182" s="100">
        <v>30</v>
      </c>
      <c r="AF182" s="79">
        <v>0.82768067099999998</v>
      </c>
      <c r="AG182" s="100">
        <v>33</v>
      </c>
    </row>
    <row r="183" spans="25:33">
      <c r="Y183" s="86" t="s">
        <v>281</v>
      </c>
      <c r="Z183" s="79">
        <v>0.61044837399999996</v>
      </c>
      <c r="AA183" s="100">
        <v>51</v>
      </c>
      <c r="AB183" s="79">
        <v>0.70612929499999999</v>
      </c>
      <c r="AC183" s="100">
        <v>33</v>
      </c>
      <c r="AD183" s="79">
        <v>0.89594115200000002</v>
      </c>
      <c r="AE183" s="100">
        <v>8</v>
      </c>
      <c r="AF183" s="79">
        <v>0.47665469999999999</v>
      </c>
      <c r="AG183" s="100">
        <v>10</v>
      </c>
    </row>
    <row r="184" spans="25:33">
      <c r="Y184" s="86" t="s">
        <v>206</v>
      </c>
      <c r="Z184" s="79">
        <v>0.760493058</v>
      </c>
      <c r="AA184" s="100">
        <v>30</v>
      </c>
      <c r="AB184" s="79">
        <v>0.65553405099999995</v>
      </c>
      <c r="AC184" s="100">
        <v>18</v>
      </c>
      <c r="AD184" s="79">
        <v>0.77334098900000003</v>
      </c>
      <c r="AE184" s="100">
        <v>12</v>
      </c>
      <c r="AF184" s="79">
        <v>0.77265894000000002</v>
      </c>
      <c r="AG184" s="100">
        <v>39</v>
      </c>
    </row>
  </sheetData>
  <conditionalFormatting sqref="N4:U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U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O4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V4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Q4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4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4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Q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Q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T3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T3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T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T3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6">
      <colorScale>
        <cfvo type="min"/>
        <cfvo type="max"/>
        <color rgb="FFFCFCFF"/>
        <color rgb="FF63BE7B"/>
      </colorScale>
    </cfRule>
  </conditionalFormatting>
  <conditionalFormatting sqref="N8:U8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U8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8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Q8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S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T8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U8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Q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O6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Q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R6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6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T6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U6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T7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T7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T7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7">
      <colorScale>
        <cfvo type="min"/>
        <cfvo type="max"/>
        <color rgb="FFFCFCFF"/>
        <color rgb="FF63BE7B"/>
      </colorScale>
    </cfRule>
  </conditionalFormatting>
  <conditionalFormatting sqref="N5:T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T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T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T5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6">
      <colorScale>
        <cfvo type="min"/>
        <cfvo type="max"/>
        <color rgb="FFFCFCFF"/>
        <color rgb="FF63BE7B"/>
      </colorScale>
    </cfRule>
  </conditionalFormatting>
  <conditionalFormatting sqref="F1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olorScale" priority="5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B24">
    <cfRule type="colorScale" priority="566">
      <colorScale>
        <cfvo type="min"/>
        <cfvo type="max"/>
        <color rgb="FF63BE7B"/>
        <color rgb="FFFCFCFF"/>
      </colorScale>
    </cfRule>
  </conditionalFormatting>
  <conditionalFormatting sqref="D23:D2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5:AK6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60">
      <colorScale>
        <cfvo type="min"/>
        <cfvo type="max"/>
        <color rgb="FFFCFCFF"/>
        <color rgb="FF63BE7B"/>
      </colorScale>
    </cfRule>
  </conditionalFormatting>
  <conditionalFormatting sqref="AL65:AL66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L66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7">
      <colorScale>
        <cfvo type="min"/>
        <cfvo type="max"/>
        <color rgb="FFF8696B"/>
        <color rgb="FFFCFCFF"/>
      </colorScale>
    </cfRule>
  </conditionalFormatting>
  <conditionalFormatting sqref="AM65:AM66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4">
      <colorScale>
        <cfvo type="min"/>
        <cfvo type="max"/>
        <color rgb="FFFCFCFF"/>
        <color rgb="FF63BE7B"/>
      </colorScale>
    </cfRule>
  </conditionalFormatting>
  <conditionalFormatting sqref="AN15:AN66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5:AN66">
    <cfRule type="colorScale" priority="552">
      <colorScale>
        <cfvo type="min"/>
        <cfvo type="max"/>
        <color rgb="FF63BE7B"/>
        <color rgb="FFFCFCFF"/>
      </colorScale>
    </cfRule>
  </conditionalFormatting>
  <conditionalFormatting sqref="AN65:AN66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:AN66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9">
      <colorScale>
        <cfvo type="min"/>
        <cfvo type="max"/>
        <color rgb="FFF8696B"/>
        <color rgb="FFFCFCFF"/>
      </colorScale>
    </cfRule>
  </conditionalFormatting>
  <conditionalFormatting sqref="AQ65:AQ66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6">
      <colorScale>
        <cfvo type="min"/>
        <cfvo type="max"/>
        <color rgb="FFFCFCFF"/>
        <color rgb="FF63BE7B"/>
      </colorScale>
    </cfRule>
  </conditionalFormatting>
  <conditionalFormatting sqref="AR15:AR66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5:AR66">
    <cfRule type="colorScale" priority="544">
      <colorScale>
        <cfvo type="min"/>
        <cfvo type="max"/>
        <color rgb="FF63BE7B"/>
        <color rgb="FFFCFCFF"/>
      </colorScale>
    </cfRule>
  </conditionalFormatting>
  <conditionalFormatting sqref="AR65:AR66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:AR66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1">
      <colorScale>
        <cfvo type="min"/>
        <cfvo type="max"/>
        <color rgb="FFF8696B"/>
        <color rgb="FFFCFCFF"/>
      </colorScale>
    </cfRule>
  </conditionalFormatting>
  <conditionalFormatting sqref="AO65:AO66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8">
      <colorScale>
        <cfvo type="min"/>
        <cfvo type="max"/>
        <color rgb="FFFCFCFF"/>
        <color rgb="FF63BE7B"/>
      </colorScale>
    </cfRule>
  </conditionalFormatting>
  <conditionalFormatting sqref="AP15:AP66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5:AP66">
    <cfRule type="colorScale" priority="536">
      <colorScale>
        <cfvo type="min"/>
        <cfvo type="max"/>
        <color rgb="FF63BE7B"/>
        <color rgb="FFFCFCFF"/>
      </colorScale>
    </cfRule>
  </conditionalFormatting>
  <conditionalFormatting sqref="AP65:AP66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:AP66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max"/>
        <color rgb="FFF8696B"/>
        <color rgb="FFFCFCFF"/>
      </colorScale>
    </cfRule>
  </conditionalFormatting>
  <conditionalFormatting sqref="AL15:AL66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5:AL66">
    <cfRule type="colorScale" priority="646">
      <colorScale>
        <cfvo type="min"/>
        <cfvo type="max"/>
        <color rgb="FF63BE7B"/>
        <color rgb="FFFCFCFF"/>
      </colorScale>
    </cfRule>
  </conditionalFormatting>
  <conditionalFormatting sqref="AE75:AE96 AE100:AE101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7">
      <colorScale>
        <cfvo type="min"/>
        <cfvo type="max"/>
        <color rgb="FFFCFCFF"/>
        <color rgb="FF63BE7B"/>
      </colorScale>
    </cfRule>
  </conditionalFormatting>
  <conditionalFormatting sqref="AL12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5:AL12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max"/>
        <color rgb="FFF8696B"/>
        <color rgb="FFFCFCFF"/>
      </colorScale>
    </cfRule>
  </conditionalFormatting>
  <conditionalFormatting sqref="AM12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21">
      <colorScale>
        <cfvo type="min"/>
        <cfvo type="max"/>
        <color rgb="FFFCFCFF"/>
        <color rgb="FF63BE7B"/>
      </colorScale>
    </cfRule>
  </conditionalFormatting>
  <conditionalFormatting sqref="AN75:AN125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75:AN125">
    <cfRule type="colorScale" priority="519">
      <colorScale>
        <cfvo type="min"/>
        <cfvo type="max"/>
        <color rgb="FF63BE7B"/>
        <color rgb="FFFCFCFF"/>
      </colorScale>
    </cfRule>
  </conditionalFormatting>
  <conditionalFormatting sqref="AN12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5:AN12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max"/>
        <color rgb="FFF8696B"/>
        <color rgb="FFFCFCFF"/>
      </colorScale>
    </cfRule>
  </conditionalFormatting>
  <conditionalFormatting sqref="AQ12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3">
      <colorScale>
        <cfvo type="min"/>
        <cfvo type="max"/>
        <color rgb="FFFCFCFF"/>
        <color rgb="FF63BE7B"/>
      </colorScale>
    </cfRule>
  </conditionalFormatting>
  <conditionalFormatting sqref="AR75:AR125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75:AR125">
    <cfRule type="colorScale" priority="511">
      <colorScale>
        <cfvo type="min"/>
        <cfvo type="max"/>
        <color rgb="FF63BE7B"/>
        <color rgb="FFFCFCFF"/>
      </colorScale>
    </cfRule>
  </conditionalFormatting>
  <conditionalFormatting sqref="AR12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5:AR125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max"/>
        <color rgb="FFF8696B"/>
        <color rgb="FFFCFCFF"/>
      </colorScale>
    </cfRule>
  </conditionalFormatting>
  <conditionalFormatting sqref="AO12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5">
      <colorScale>
        <cfvo type="min"/>
        <cfvo type="max"/>
        <color rgb="FFFCFCFF"/>
        <color rgb="FF63BE7B"/>
      </colorScale>
    </cfRule>
  </conditionalFormatting>
  <conditionalFormatting sqref="AP75:AP125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75:AP125">
    <cfRule type="colorScale" priority="503">
      <colorScale>
        <cfvo type="min"/>
        <cfvo type="max"/>
        <color rgb="FF63BE7B"/>
        <color rgb="FFFCFCFF"/>
      </colorScale>
    </cfRule>
  </conditionalFormatting>
  <conditionalFormatting sqref="AP125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5:AP125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max"/>
        <color rgb="FFF8696B"/>
        <color rgb="FFFCFCFF"/>
      </colorScale>
    </cfRule>
  </conditionalFormatting>
  <conditionalFormatting sqref="AL75:AL125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75:AL125">
    <cfRule type="colorScale" priority="530">
      <colorScale>
        <cfvo type="min"/>
        <cfvo type="max"/>
        <color rgb="FF63BE7B"/>
        <color rgb="FFFCFCFF"/>
      </colorScale>
    </cfRule>
  </conditionalFormatting>
  <conditionalFormatting sqref="F4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49">
    <cfRule type="colorScale" priority="4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B49">
    <cfRule type="colorScale" priority="491">
      <colorScale>
        <cfvo type="min"/>
        <cfvo type="max"/>
        <color rgb="FF63BE7B"/>
        <color rgb="FFFCFCFF"/>
      </colorScale>
    </cfRule>
  </conditionalFormatting>
  <conditionalFormatting sqref="D47:D4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E49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4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4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45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J130 J84 H79:J80 H82:J83 J81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:J130 J84 I79:J80 I82:J83 J81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 K86:L130 N86:O130 Q86:R130 Q82:R82 N82:O82 K82:L8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H130 H79:H80 H82:H83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13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E2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E3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E30">
    <cfRule type="colorScale" priority="6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E30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52">
      <colorScale>
        <cfvo type="min"/>
        <cfvo type="max"/>
        <color rgb="FF63BE7B"/>
        <color rgb="FFFCFCFF"/>
      </colorScale>
    </cfRule>
  </conditionalFormatting>
  <conditionalFormatting sqref="B47:E49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E43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E4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4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35">
      <colorScale>
        <cfvo type="min"/>
        <cfvo type="max"/>
        <color rgb="FFF8696B"/>
        <color rgb="FFFCFCFF"/>
      </colorScale>
    </cfRule>
  </conditionalFormatting>
  <conditionalFormatting sqref="G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4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4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4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H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H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H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6">
      <colorScale>
        <cfvo type="min"/>
        <cfvo type="max"/>
        <color rgb="FFFCFCFF"/>
        <color rgb="FF63BE7B"/>
      </colorScale>
    </cfRule>
  </conditionalFormatting>
  <conditionalFormatting sqref="C9:H9">
    <cfRule type="colorScale" priority="4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F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 F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11">
      <colorScale>
        <cfvo type="min"/>
        <cfvo type="max"/>
        <color rgb="FFFCFCFF"/>
        <color rgb="FFF8696B"/>
      </colorScale>
    </cfRule>
  </conditionalFormatting>
  <conditionalFormatting sqref="D3:F3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7">
      <colorScale>
        <cfvo type="min"/>
        <cfvo type="max"/>
        <color rgb="FFFCFCFF"/>
        <color rgb="FFF8696B"/>
      </colorScale>
    </cfRule>
  </conditionalFormatting>
  <conditionalFormatting sqref="E3:F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9">
      <colorScale>
        <cfvo type="min"/>
        <cfvo type="max"/>
        <color rgb="FFFCFCFF"/>
        <color rgb="FF63BE7B"/>
      </colorScale>
    </cfRule>
  </conditionalFormatting>
  <conditionalFormatting sqref="F3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3">
    <cfRule type="colorScale" priority="4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">
    <cfRule type="colorScale" priority="4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">
    <cfRule type="colorScale" priority="4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4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4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F4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1">
      <colorScale>
        <cfvo type="min"/>
        <cfvo type="max"/>
        <color rgb="FFFCFCFF"/>
        <color rgb="FFF8696B"/>
      </colorScale>
    </cfRule>
  </conditionalFormatting>
  <conditionalFormatting sqref="D4:F4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8">
      <colorScale>
        <cfvo type="min"/>
        <cfvo type="max"/>
        <color rgb="FFFCFCFF"/>
        <color rgb="FFF8696B"/>
      </colorScale>
    </cfRule>
  </conditionalFormatting>
  <conditionalFormatting sqref="E4:F4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9">
      <colorScale>
        <cfvo type="min"/>
        <cfvo type="max"/>
        <color rgb="FFFCFCFF"/>
        <color rgb="FF63BE7B"/>
      </colorScale>
    </cfRule>
  </conditionalFormatting>
  <conditionalFormatting sqref="F4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G4">
    <cfRule type="colorScale" priority="3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">
    <cfRule type="colorScale" priority="3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">
    <cfRule type="colorScale" priority="3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H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36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0">
      <colorScale>
        <cfvo type="min"/>
        <cfvo type="max"/>
        <color rgb="FFF8696B"/>
        <color rgb="FFFCFCFF"/>
      </colorScale>
    </cfRule>
  </conditionalFormatting>
  <conditionalFormatting sqref="G8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3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3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3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H8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H8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0">
      <colorScale>
        <cfvo type="min"/>
        <cfvo type="max"/>
        <color rgb="FFFCFCFF"/>
        <color rgb="FF63BE7B"/>
      </colorScale>
    </cfRule>
  </conditionalFormatting>
  <conditionalFormatting sqref="C8:H8">
    <cfRule type="colorScale" priority="3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F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2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46">
      <colorScale>
        <cfvo type="min"/>
        <cfvo type="max"/>
        <color rgb="FFFCFCFF"/>
        <color rgb="FFF8696B"/>
      </colorScale>
    </cfRule>
  </conditionalFormatting>
  <conditionalFormatting sqref="D2:F2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5">
      <colorScale>
        <cfvo type="min"/>
        <cfvo type="max"/>
        <color rgb="FFFCFCFF"/>
        <color rgb="FFF8696B"/>
      </colorScale>
    </cfRule>
  </conditionalFormatting>
  <conditionalFormatting sqref="E2:F2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4">
      <colorScale>
        <cfvo type="min"/>
        <cfvo type="max"/>
        <color rgb="FFFCFCFF"/>
        <color rgb="FF63BE7B"/>
      </colorScale>
    </cfRule>
  </conditionalFormatting>
  <conditionalFormatting sqref="F2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G2">
    <cfRule type="colorScale" priority="3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">
    <cfRule type="colorScale" priority="3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">
    <cfRule type="colorScale" priority="3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3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23">
      <colorScale>
        <cfvo type="min"/>
        <cfvo type="max"/>
        <color rgb="FFF8696B"/>
        <color rgb="FFFCFCFF"/>
      </colorScale>
    </cfRule>
  </conditionalFormatting>
  <conditionalFormatting sqref="G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3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3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3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H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H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4">
      <colorScale>
        <cfvo type="min"/>
        <cfvo type="max"/>
        <color rgb="FFFCFCFF"/>
        <color rgb="FF63BE7B"/>
      </colorScale>
    </cfRule>
  </conditionalFormatting>
  <conditionalFormatting sqref="C7:H7">
    <cfRule type="colorScale" priority="3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 B16:B17 D16:E17 E1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H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2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7">
      <colorScale>
        <cfvo type="min"/>
        <cfvo type="max"/>
        <color rgb="FF63BE7B"/>
        <color rgb="FFFCFCFF"/>
      </colorScale>
    </cfRule>
  </conditionalFormatting>
  <conditionalFormatting sqref="D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9">
      <colorScale>
        <cfvo type="min"/>
        <cfvo type="max"/>
        <color rgb="FF63BE7B"/>
        <color rgb="FFFCFCFF"/>
      </colorScale>
    </cfRule>
  </conditionalFormatting>
  <conditionalFormatting sqref="F21">
    <cfRule type="colorScale" priority="277">
      <colorScale>
        <cfvo type="min"/>
        <cfvo type="max"/>
        <color rgb="FF63BE7B"/>
        <color rgb="FFFCFCFF"/>
      </colorScale>
    </cfRule>
  </conditionalFormatting>
  <conditionalFormatting sqref="B2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27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3">
      <colorScale>
        <cfvo type="min"/>
        <cfvo type="max"/>
        <color rgb="FF63BE7B"/>
        <color rgb="FFFCFCFF"/>
      </colorScale>
    </cfRule>
  </conditionalFormatting>
  <conditionalFormatting sqref="D2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5">
      <colorScale>
        <cfvo type="min"/>
        <cfvo type="max"/>
        <color rgb="FF63BE7B"/>
        <color rgb="FFFCFCFF"/>
      </colorScale>
    </cfRule>
  </conditionalFormatting>
  <conditionalFormatting sqref="B2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25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0">
      <colorScale>
        <cfvo type="min"/>
        <cfvo type="max"/>
        <color rgb="FF63BE7B"/>
        <color rgb="FFFCFCFF"/>
      </colorScale>
    </cfRule>
  </conditionalFormatting>
  <conditionalFormatting sqref="D2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2">
      <colorScale>
        <cfvo type="min"/>
        <cfvo type="max"/>
        <color rgb="FF63BE7B"/>
        <color rgb="FFFCFCFF"/>
      </colorScale>
    </cfRule>
  </conditionalFormatting>
  <conditionalFormatting sqref="B32:E32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E3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50">
      <colorScale>
        <cfvo type="min"/>
        <cfvo type="max"/>
        <color rgb="FF63BE7B"/>
        <color rgb="FFFCFCFF"/>
      </colorScale>
    </cfRule>
  </conditionalFormatting>
  <conditionalFormatting sqref="AA15:AA6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6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6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:AC6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:AC6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0">
      <colorScale>
        <cfvo type="min"/>
        <cfvo type="max"/>
        <color rgb="FF63BE7B"/>
        <color rgb="FFFCFCFF"/>
      </colorScale>
    </cfRule>
  </conditionalFormatting>
  <conditionalFormatting sqref="C1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5:AC9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7">
      <colorScale>
        <cfvo type="min"/>
        <cfvo type="max"/>
        <color rgb="FF63BE7B"/>
        <color rgb="FFFCFCFF"/>
      </colorScale>
    </cfRule>
  </conditionalFormatting>
  <conditionalFormatting sqref="AA10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9">
      <colorScale>
        <cfvo type="min"/>
        <cfvo type="max"/>
        <color rgb="FF63BE7B"/>
        <color rgb="FFFCFCFF"/>
      </colorScale>
    </cfRule>
  </conditionalFormatting>
  <conditionalFormatting sqref="AA94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1">
      <colorScale>
        <cfvo type="min"/>
        <cfvo type="max"/>
        <color rgb="FF63BE7B"/>
        <color rgb="FFFCFCFF"/>
      </colorScale>
    </cfRule>
  </conditionalFormatting>
  <conditionalFormatting sqref="AA9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3">
      <colorScale>
        <cfvo type="min"/>
        <cfvo type="max"/>
        <color rgb="FF63BE7B"/>
        <color rgb="FFFCFCFF"/>
      </colorScale>
    </cfRule>
  </conditionalFormatting>
  <conditionalFormatting sqref="AA75:AA9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75:AC9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0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1">
      <colorScale>
        <cfvo type="min"/>
        <cfvo type="max"/>
        <color rgb="FF63BE7B"/>
        <color rgb="FFFCFCFF"/>
      </colorScale>
    </cfRule>
  </conditionalFormatting>
  <conditionalFormatting sqref="B15:E1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2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3:AE10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7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80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2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64">
      <colorScale>
        <cfvo type="min"/>
        <cfvo type="max"/>
        <color rgb="FF63BE7B"/>
        <color rgb="FFFCFCFF"/>
      </colorScale>
    </cfRule>
  </conditionalFormatting>
  <conditionalFormatting sqref="AA10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56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8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0">
      <colorScale>
        <cfvo type="min"/>
        <cfvo type="max"/>
        <color rgb="FF63BE7B"/>
        <color rgb="FFFCFCFF"/>
      </colorScale>
    </cfRule>
  </conditionalFormatting>
  <conditionalFormatting sqref="AA103:AA10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:AB105">
    <cfRule type="colorScale" priority="1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03:AC10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:AD105"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9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8">
      <colorScale>
        <cfvo type="min"/>
        <cfvo type="max"/>
        <color rgb="FF63BE7B"/>
        <color rgb="FFFCFCFF"/>
      </colorScale>
    </cfRule>
  </conditionalFormatting>
  <conditionalFormatting sqref="AE97:AE9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9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1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03">
      <colorScale>
        <cfvo type="min"/>
        <cfvo type="max"/>
        <color rgb="FF63BE7B"/>
        <color rgb="FFFCFCFF"/>
      </colorScale>
    </cfRule>
  </conditionalFormatting>
  <conditionalFormatting sqref="AA9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5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87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9">
      <colorScale>
        <cfvo type="min"/>
        <cfvo type="max"/>
        <color rgb="FF63BE7B"/>
        <color rgb="FFFCFCFF"/>
      </colorScale>
    </cfRule>
  </conditionalFormatting>
  <conditionalFormatting sqref="AA97:AA9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:AB99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97:AC9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:AD99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75:AA9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:AE9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:H13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L85 N85:O85 Q85:R8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2">
      <colorScale>
        <cfvo type="min"/>
        <cfvo type="max"/>
        <color rgb="FFFCFCFF"/>
        <color rgb="FF63BE7B"/>
      </colorScale>
    </cfRule>
  </conditionalFormatting>
  <conditionalFormatting sqref="AA1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A18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max"/>
        <color rgb="FFF8696B"/>
        <color rgb="FFFCFCFF"/>
      </colorScale>
    </cfRule>
  </conditionalFormatting>
  <conditionalFormatting sqref="AB1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6">
      <colorScale>
        <cfvo type="min"/>
        <cfvo type="max"/>
        <color rgb="FFFCFCFF"/>
        <color rgb="FF63BE7B"/>
      </colorScale>
    </cfRule>
  </conditionalFormatting>
  <conditionalFormatting sqref="AC134:AC18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34:AC184">
    <cfRule type="colorScale" priority="44">
      <colorScale>
        <cfvo type="min"/>
        <cfvo type="max"/>
        <color rgb="FF63BE7B"/>
        <color rgb="FFFCFCFF"/>
      </colorScale>
    </cfRule>
  </conditionalFormatting>
  <conditionalFormatting sqref="AC18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:AC18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max"/>
        <color rgb="FFF8696B"/>
        <color rgb="FFFCFCFF"/>
      </colorScale>
    </cfRule>
  </conditionalFormatting>
  <conditionalFormatting sqref="AF18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8">
      <colorScale>
        <cfvo type="min"/>
        <cfvo type="max"/>
        <color rgb="FFFCFCFF"/>
        <color rgb="FF63BE7B"/>
      </colorScale>
    </cfRule>
  </conditionalFormatting>
  <conditionalFormatting sqref="AG134:AG18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4:AG184">
    <cfRule type="colorScale" priority="36">
      <colorScale>
        <cfvo type="min"/>
        <cfvo type="max"/>
        <color rgb="FF63BE7B"/>
        <color rgb="FFFCFCFF"/>
      </colorScale>
    </cfRule>
  </conditionalFormatting>
  <conditionalFormatting sqref="AG1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4:AG18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max"/>
        <color rgb="FFF8696B"/>
        <color rgb="FFFCFCFF"/>
      </colorScale>
    </cfRule>
  </conditionalFormatting>
  <conditionalFormatting sqref="AD18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30">
      <colorScale>
        <cfvo type="min"/>
        <cfvo type="max"/>
        <color rgb="FFFCFCFF"/>
        <color rgb="FF63BE7B"/>
      </colorScale>
    </cfRule>
  </conditionalFormatting>
  <conditionalFormatting sqref="AE134:AE18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34:AE184">
    <cfRule type="colorScale" priority="28">
      <colorScale>
        <cfvo type="min"/>
        <cfvo type="max"/>
        <color rgb="FF63BE7B"/>
        <color rgb="FFFCFCFF"/>
      </colorScale>
    </cfRule>
  </conditionalFormatting>
  <conditionalFormatting sqref="AE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4:AE18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max"/>
        <color rgb="FFF8696B"/>
        <color rgb="FFFCFCFF"/>
      </colorScale>
    </cfRule>
  </conditionalFormatting>
  <conditionalFormatting sqref="AA134:AA18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34:AA184">
    <cfRule type="colorScale" priority="55">
      <colorScale>
        <cfvo type="min"/>
        <cfvo type="max"/>
        <color rgb="FF63BE7B"/>
        <color rgb="FFFCFCFF"/>
      </colorScale>
    </cfRule>
  </conditionalFormatting>
  <conditionalFormatting sqref="K82:L82 N82:O82 Q82:R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L83 N83:O83 Q83:R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L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O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L79 N79:O79 Q79:R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L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O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E392-364F-E74C-B308-65A7BEE9C62C}">
  <dimension ref="A1:AW53"/>
  <sheetViews>
    <sheetView workbookViewId="0">
      <selection activeCell="F12" sqref="F12"/>
    </sheetView>
  </sheetViews>
  <sheetFormatPr baseColWidth="10" defaultRowHeight="16"/>
  <sheetData>
    <row r="1" spans="1:49">
      <c r="A1" s="6" t="s">
        <v>0</v>
      </c>
      <c r="B1" s="6" t="s">
        <v>320</v>
      </c>
      <c r="C1" s="6" t="s">
        <v>290</v>
      </c>
      <c r="D1" s="6" t="s">
        <v>321</v>
      </c>
      <c r="E1" s="6" t="s">
        <v>292</v>
      </c>
      <c r="F1" s="6" t="s">
        <v>29</v>
      </c>
      <c r="G1" s="6" t="s">
        <v>293</v>
      </c>
      <c r="H1" s="6"/>
      <c r="I1" s="6" t="s">
        <v>2</v>
      </c>
      <c r="J1" s="6" t="s">
        <v>294</v>
      </c>
      <c r="K1" s="6"/>
      <c r="L1" s="6" t="s">
        <v>9</v>
      </c>
      <c r="M1" s="6" t="s">
        <v>10</v>
      </c>
      <c r="N1" s="6" t="s">
        <v>35</v>
      </c>
      <c r="O1" s="6" t="s">
        <v>38</v>
      </c>
      <c r="P1" s="6" t="s">
        <v>40</v>
      </c>
      <c r="Q1" s="6" t="s">
        <v>322</v>
      </c>
      <c r="R1" s="6" t="s">
        <v>52</v>
      </c>
      <c r="S1" s="6" t="s">
        <v>176</v>
      </c>
      <c r="T1" s="6" t="s">
        <v>106</v>
      </c>
      <c r="U1" s="6" t="s">
        <v>68</v>
      </c>
      <c r="V1" s="6" t="s">
        <v>69</v>
      </c>
      <c r="W1" s="6" t="s">
        <v>71</v>
      </c>
      <c r="X1" s="6" t="s">
        <v>73</v>
      </c>
      <c r="Y1" s="6" t="s">
        <v>98</v>
      </c>
      <c r="Z1" s="6" t="s">
        <v>257</v>
      </c>
      <c r="AA1" s="6" t="s">
        <v>115</v>
      </c>
      <c r="AB1" s="6" t="s">
        <v>323</v>
      </c>
      <c r="AC1" s="6" t="s">
        <v>124</v>
      </c>
      <c r="AD1" s="6" t="s">
        <v>315</v>
      </c>
      <c r="AE1" s="6" t="s">
        <v>135</v>
      </c>
      <c r="AF1" s="6" t="s">
        <v>136</v>
      </c>
      <c r="AG1" s="6" t="s">
        <v>171</v>
      </c>
      <c r="AH1" s="6" t="s">
        <v>174</v>
      </c>
      <c r="AI1" s="6" t="s">
        <v>324</v>
      </c>
      <c r="AJ1" s="6" t="s">
        <v>102</v>
      </c>
      <c r="AK1" s="6" t="s">
        <v>110</v>
      </c>
      <c r="AL1" s="6" t="s">
        <v>151</v>
      </c>
      <c r="AM1" s="6" t="s">
        <v>153</v>
      </c>
      <c r="AN1" s="6" t="s">
        <v>154</v>
      </c>
      <c r="AO1" s="6" t="s">
        <v>175</v>
      </c>
      <c r="AP1" s="6" t="s">
        <v>325</v>
      </c>
      <c r="AQ1" s="6"/>
      <c r="AR1" s="6"/>
      <c r="AS1" s="6"/>
      <c r="AT1" s="6"/>
      <c r="AU1" s="6"/>
      <c r="AV1" s="6"/>
      <c r="AW1" s="6"/>
    </row>
    <row r="2" spans="1:49">
      <c r="A2" s="6" t="s">
        <v>250</v>
      </c>
      <c r="B2" s="133">
        <v>0.71669672799999995</v>
      </c>
      <c r="C2" s="134">
        <v>0.17299999999999999</v>
      </c>
      <c r="D2" s="135">
        <v>0.62341318999999995</v>
      </c>
      <c r="E2" s="136">
        <v>0.41</v>
      </c>
      <c r="F2" s="137">
        <v>0.83988474000000002</v>
      </c>
      <c r="G2" s="137">
        <v>0.75</v>
      </c>
      <c r="H2" s="134">
        <v>6</v>
      </c>
      <c r="I2" s="137">
        <v>0.85864965999999998</v>
      </c>
      <c r="J2" s="34">
        <v>0.56999999999999995</v>
      </c>
      <c r="K2" s="133">
        <v>7</v>
      </c>
      <c r="L2" s="6" t="s">
        <v>326</v>
      </c>
      <c r="M2" s="6" t="s">
        <v>22</v>
      </c>
      <c r="N2" s="138">
        <v>20</v>
      </c>
      <c r="O2" s="138">
        <v>1.35</v>
      </c>
      <c r="P2" s="138">
        <v>1.45</v>
      </c>
      <c r="Q2" s="138">
        <v>2.27</v>
      </c>
      <c r="R2" s="138">
        <v>2.4</v>
      </c>
      <c r="S2" s="138">
        <v>1.41</v>
      </c>
      <c r="T2" s="138">
        <v>1.1599999999999999</v>
      </c>
      <c r="U2" s="138">
        <v>1.29</v>
      </c>
      <c r="V2" s="138">
        <v>1</v>
      </c>
      <c r="W2" s="138">
        <v>1.05</v>
      </c>
      <c r="X2" s="138">
        <v>1</v>
      </c>
      <c r="Y2" s="138">
        <v>1.24</v>
      </c>
      <c r="Z2" s="6">
        <v>1</v>
      </c>
      <c r="AA2" s="138">
        <v>1.52</v>
      </c>
      <c r="AB2" s="138">
        <v>3.38</v>
      </c>
      <c r="AC2" s="138">
        <v>1.65</v>
      </c>
      <c r="AD2" s="138">
        <v>1.25</v>
      </c>
      <c r="AE2" s="138">
        <v>1</v>
      </c>
      <c r="AF2" s="138">
        <v>1</v>
      </c>
      <c r="AG2" s="138">
        <v>1.33</v>
      </c>
      <c r="AH2" s="138">
        <v>26.8</v>
      </c>
      <c r="AI2" s="138">
        <v>4.8600000000000003</v>
      </c>
      <c r="AJ2" s="138">
        <v>1.57</v>
      </c>
      <c r="AK2" s="138">
        <v>1</v>
      </c>
      <c r="AL2" s="138">
        <v>1.22</v>
      </c>
      <c r="AM2" s="138">
        <v>1.33</v>
      </c>
      <c r="AN2" s="6">
        <v>1.26</v>
      </c>
      <c r="AO2" s="6">
        <v>1.51</v>
      </c>
      <c r="AP2" s="6">
        <v>41</v>
      </c>
      <c r="AQ2" s="6"/>
      <c r="AR2" s="6"/>
      <c r="AS2" s="6"/>
      <c r="AT2" s="6"/>
      <c r="AU2" s="6"/>
      <c r="AV2" s="6"/>
      <c r="AW2" s="6"/>
    </row>
    <row r="3" spans="1:49">
      <c r="A3" s="6" t="s">
        <v>274</v>
      </c>
      <c r="B3" s="41">
        <v>0.44905962799999999</v>
      </c>
      <c r="C3" s="41">
        <v>6.5000000000000002E-2</v>
      </c>
      <c r="D3" s="137">
        <v>0.84531148</v>
      </c>
      <c r="E3" s="139">
        <v>0.55000000000000004</v>
      </c>
      <c r="F3" s="137">
        <v>1</v>
      </c>
      <c r="G3" s="137">
        <v>0.95</v>
      </c>
      <c r="H3" s="137">
        <v>1</v>
      </c>
      <c r="I3" s="137">
        <v>0.78719481999999996</v>
      </c>
      <c r="J3" s="140">
        <v>0.44</v>
      </c>
      <c r="K3" s="141">
        <v>32</v>
      </c>
      <c r="L3" s="6" t="s">
        <v>326</v>
      </c>
      <c r="M3" s="6" t="s">
        <v>25</v>
      </c>
      <c r="N3" s="138">
        <v>24</v>
      </c>
      <c r="O3" s="138">
        <v>1.35</v>
      </c>
      <c r="P3" s="138">
        <v>1.91</v>
      </c>
      <c r="Q3" s="138">
        <v>1.73</v>
      </c>
      <c r="R3" s="138">
        <v>2.81</v>
      </c>
      <c r="S3" s="138">
        <v>5</v>
      </c>
      <c r="T3" s="138">
        <v>1.96</v>
      </c>
      <c r="U3" s="138">
        <v>1.57</v>
      </c>
      <c r="V3" s="138">
        <v>3.39</v>
      </c>
      <c r="W3" s="138">
        <v>3.85</v>
      </c>
      <c r="X3" s="138">
        <v>2.37</v>
      </c>
      <c r="Y3" s="138">
        <v>4.63</v>
      </c>
      <c r="Z3" s="6">
        <v>2.79104478</v>
      </c>
      <c r="AA3" s="138">
        <v>3.84</v>
      </c>
      <c r="AB3" s="138">
        <v>3.41</v>
      </c>
      <c r="AC3" s="138">
        <v>3.31</v>
      </c>
      <c r="AD3" s="138">
        <v>3.16</v>
      </c>
      <c r="AE3" s="138">
        <v>2.5</v>
      </c>
      <c r="AF3" s="138">
        <v>3</v>
      </c>
      <c r="AG3" s="138">
        <v>4.13</v>
      </c>
      <c r="AH3" s="138">
        <v>51</v>
      </c>
      <c r="AI3" s="138">
        <v>4.4400000000000004</v>
      </c>
      <c r="AJ3" s="138">
        <v>5</v>
      </c>
      <c r="AK3" s="138">
        <v>1.67</v>
      </c>
      <c r="AL3" s="138">
        <v>5</v>
      </c>
      <c r="AM3" s="138">
        <v>5</v>
      </c>
      <c r="AN3" s="6">
        <v>4.87</v>
      </c>
      <c r="AO3" s="6">
        <v>4.07</v>
      </c>
      <c r="AP3" s="6">
        <v>45</v>
      </c>
      <c r="AQ3" s="6"/>
      <c r="AR3" s="6"/>
      <c r="AS3" s="6"/>
      <c r="AT3" s="6"/>
      <c r="AU3" s="6"/>
      <c r="AV3" s="6"/>
      <c r="AW3" s="6"/>
    </row>
    <row r="4" spans="1:49">
      <c r="A4" s="6" t="s">
        <v>285</v>
      </c>
      <c r="B4" s="142">
        <v>0.714228686</v>
      </c>
      <c r="C4" s="143">
        <v>0.125</v>
      </c>
      <c r="D4" s="137">
        <v>0.80469493000000003</v>
      </c>
      <c r="E4" s="37">
        <v>0.52</v>
      </c>
      <c r="F4" s="144">
        <v>0.71112518000000002</v>
      </c>
      <c r="G4" s="139">
        <v>0.55000000000000004</v>
      </c>
      <c r="H4" s="145">
        <v>31</v>
      </c>
      <c r="I4" s="137">
        <v>0.80766302999999995</v>
      </c>
      <c r="J4" s="146">
        <v>0.53</v>
      </c>
      <c r="K4" s="19">
        <v>14</v>
      </c>
      <c r="L4" s="6" t="s">
        <v>326</v>
      </c>
      <c r="M4" s="6" t="s">
        <v>26</v>
      </c>
      <c r="N4" s="138">
        <v>25</v>
      </c>
      <c r="O4" s="138">
        <v>1.52</v>
      </c>
      <c r="P4" s="138">
        <v>2.27</v>
      </c>
      <c r="Q4" s="138">
        <v>1.75</v>
      </c>
      <c r="R4" s="138">
        <v>1.76</v>
      </c>
      <c r="S4" s="138">
        <v>1.55</v>
      </c>
      <c r="T4" s="138">
        <v>1.8</v>
      </c>
      <c r="U4" s="138">
        <v>1.86</v>
      </c>
      <c r="V4" s="138">
        <v>2.1</v>
      </c>
      <c r="W4" s="138">
        <v>1.99</v>
      </c>
      <c r="X4" s="138">
        <v>1.66</v>
      </c>
      <c r="Y4" s="138">
        <v>2.41</v>
      </c>
      <c r="Z4" s="6">
        <v>1.5074626900000001</v>
      </c>
      <c r="AA4" s="138">
        <v>2.0299999999999998</v>
      </c>
      <c r="AB4" s="138">
        <v>3.97</v>
      </c>
      <c r="AC4" s="138">
        <v>2.42</v>
      </c>
      <c r="AD4" s="138">
        <v>2.02</v>
      </c>
      <c r="AE4" s="138">
        <v>1.6</v>
      </c>
      <c r="AF4" s="138">
        <v>1</v>
      </c>
      <c r="AG4" s="138">
        <v>1.9</v>
      </c>
      <c r="AH4" s="138">
        <v>47.2</v>
      </c>
      <c r="AI4" s="138">
        <v>3.55</v>
      </c>
      <c r="AJ4" s="138">
        <v>1.95</v>
      </c>
      <c r="AK4" s="138">
        <v>1.67</v>
      </c>
      <c r="AL4" s="138">
        <v>1.28</v>
      </c>
      <c r="AM4" s="138">
        <v>1.19</v>
      </c>
      <c r="AN4" s="6">
        <v>1.19</v>
      </c>
      <c r="AO4" s="6">
        <v>2.35</v>
      </c>
      <c r="AP4" s="6">
        <v>28</v>
      </c>
      <c r="AQ4" s="6"/>
      <c r="AR4" s="6"/>
      <c r="AS4" s="6"/>
      <c r="AT4" s="6"/>
      <c r="AU4" s="6"/>
      <c r="AV4" s="6"/>
      <c r="AW4" s="6"/>
    </row>
    <row r="5" spans="1:49">
      <c r="A5" s="6" t="s">
        <v>216</v>
      </c>
      <c r="B5" s="32">
        <v>0.61305062899999996</v>
      </c>
      <c r="C5" s="147">
        <v>0.20499999999999999</v>
      </c>
      <c r="D5" s="148">
        <v>0.65190669000000001</v>
      </c>
      <c r="E5" s="149">
        <v>0.38</v>
      </c>
      <c r="F5" s="150">
        <v>0.45910368000000001</v>
      </c>
      <c r="G5" s="151">
        <v>0.4</v>
      </c>
      <c r="H5" s="12">
        <v>48</v>
      </c>
      <c r="I5" s="137">
        <v>0.86372729000000004</v>
      </c>
      <c r="J5" s="34">
        <v>0.56999999999999995</v>
      </c>
      <c r="K5" s="133">
        <v>7</v>
      </c>
      <c r="L5" s="6" t="s">
        <v>326</v>
      </c>
      <c r="M5" s="6" t="s">
        <v>20</v>
      </c>
      <c r="N5" s="138">
        <v>29</v>
      </c>
      <c r="O5" s="138">
        <v>3.26</v>
      </c>
      <c r="P5" s="138">
        <v>3</v>
      </c>
      <c r="Q5" s="138">
        <v>5</v>
      </c>
      <c r="R5" s="138">
        <v>3.92</v>
      </c>
      <c r="S5" s="138">
        <v>1.17</v>
      </c>
      <c r="T5" s="138">
        <v>1.8</v>
      </c>
      <c r="U5" s="138">
        <v>1.57</v>
      </c>
      <c r="V5" s="138">
        <v>2.15</v>
      </c>
      <c r="W5" s="138">
        <v>1.77</v>
      </c>
      <c r="X5" s="138">
        <v>2.1</v>
      </c>
      <c r="Y5" s="138">
        <v>2.38</v>
      </c>
      <c r="Z5" s="6">
        <v>2.2835820899999999</v>
      </c>
      <c r="AA5" s="138">
        <v>3.32</v>
      </c>
      <c r="AB5" s="138">
        <v>3.64</v>
      </c>
      <c r="AC5" s="138">
        <v>3.31</v>
      </c>
      <c r="AD5" s="138">
        <v>2.65</v>
      </c>
      <c r="AE5" s="138">
        <v>2.2000000000000002</v>
      </c>
      <c r="AF5" s="138">
        <v>1</v>
      </c>
      <c r="AG5" s="138">
        <v>2.81</v>
      </c>
      <c r="AH5" s="138">
        <v>33</v>
      </c>
      <c r="AI5" s="138">
        <v>3.31</v>
      </c>
      <c r="AJ5" s="138">
        <v>1.57</v>
      </c>
      <c r="AK5" s="138">
        <v>1</v>
      </c>
      <c r="AL5" s="138">
        <v>1.42</v>
      </c>
      <c r="AM5" s="138">
        <v>1.42</v>
      </c>
      <c r="AN5" s="6">
        <v>1.39</v>
      </c>
      <c r="AO5" s="6">
        <v>3.07</v>
      </c>
      <c r="AP5" s="6">
        <v>61</v>
      </c>
      <c r="AQ5" s="6"/>
      <c r="AR5" s="6"/>
      <c r="AS5" s="6"/>
      <c r="AT5" s="6"/>
      <c r="AU5" s="6"/>
      <c r="AV5" s="6"/>
      <c r="AW5" s="6"/>
    </row>
    <row r="6" spans="1:49">
      <c r="A6" s="6" t="s">
        <v>219</v>
      </c>
      <c r="B6" s="152">
        <v>0.86394606200000001</v>
      </c>
      <c r="C6" s="153">
        <v>0.13400000000000001</v>
      </c>
      <c r="D6" s="137">
        <v>0.78040061999999999</v>
      </c>
      <c r="E6" s="154">
        <v>0.42</v>
      </c>
      <c r="F6" s="137">
        <v>0.76214901000000002</v>
      </c>
      <c r="G6" s="27">
        <v>0.66</v>
      </c>
      <c r="H6" s="155">
        <v>18</v>
      </c>
      <c r="I6" s="156">
        <v>0.64666793</v>
      </c>
      <c r="J6" s="157">
        <v>0.36</v>
      </c>
      <c r="K6" s="158">
        <v>47</v>
      </c>
      <c r="L6" s="6" t="s">
        <v>326</v>
      </c>
      <c r="M6" s="6" t="s">
        <v>13</v>
      </c>
      <c r="N6" s="138">
        <v>24</v>
      </c>
      <c r="O6" s="138">
        <v>1.7</v>
      </c>
      <c r="P6" s="138">
        <v>2.64</v>
      </c>
      <c r="Q6" s="138">
        <v>3.91</v>
      </c>
      <c r="R6" s="138">
        <v>2.08</v>
      </c>
      <c r="S6" s="138">
        <v>1.1399999999999999</v>
      </c>
      <c r="T6" s="138">
        <v>2.2799999999999998</v>
      </c>
      <c r="U6" s="138">
        <v>1.86</v>
      </c>
      <c r="V6" s="138">
        <v>1.83</v>
      </c>
      <c r="W6" s="138">
        <v>1.6</v>
      </c>
      <c r="X6" s="138">
        <v>1.77</v>
      </c>
      <c r="Y6" s="138">
        <v>2.2799999999999998</v>
      </c>
      <c r="Z6" s="6">
        <v>2.1940298500000002</v>
      </c>
      <c r="AA6" s="138">
        <v>1</v>
      </c>
      <c r="AB6" s="138">
        <v>5</v>
      </c>
      <c r="AC6" s="138">
        <v>1.7</v>
      </c>
      <c r="AD6" s="138">
        <v>2.33</v>
      </c>
      <c r="AE6" s="138">
        <v>1.8</v>
      </c>
      <c r="AF6" s="138">
        <v>1</v>
      </c>
      <c r="AG6" s="138">
        <v>2.04</v>
      </c>
      <c r="AH6" s="138">
        <v>39.5</v>
      </c>
      <c r="AI6" s="138">
        <v>3.69</v>
      </c>
      <c r="AJ6" s="138">
        <v>1.57</v>
      </c>
      <c r="AK6" s="138">
        <v>1</v>
      </c>
      <c r="AL6" s="138">
        <v>2.06</v>
      </c>
      <c r="AM6" s="138">
        <v>2.27</v>
      </c>
      <c r="AN6" s="6">
        <v>2.1</v>
      </c>
      <c r="AO6" s="6">
        <v>2.46</v>
      </c>
      <c r="AP6" s="6">
        <v>74</v>
      </c>
      <c r="AQ6" s="6"/>
      <c r="AR6" s="6"/>
      <c r="AS6" s="6"/>
      <c r="AT6" s="6"/>
      <c r="AU6" s="6"/>
      <c r="AV6" s="6"/>
      <c r="AW6" s="6"/>
    </row>
    <row r="7" spans="1:49">
      <c r="A7" s="6" t="s">
        <v>207</v>
      </c>
      <c r="B7" s="159">
        <v>0.59918706099999997</v>
      </c>
      <c r="C7" s="19">
        <v>0.20100000000000001</v>
      </c>
      <c r="D7" s="137">
        <v>0.72882603999999995</v>
      </c>
      <c r="E7" s="160">
        <v>0.47</v>
      </c>
      <c r="F7" s="137">
        <v>0.76607320000000001</v>
      </c>
      <c r="G7" s="161">
        <v>0.63</v>
      </c>
      <c r="H7" s="16">
        <v>22</v>
      </c>
      <c r="I7" s="137">
        <v>0.71624219</v>
      </c>
      <c r="J7" s="151">
        <v>0.4</v>
      </c>
      <c r="K7" s="162">
        <v>39</v>
      </c>
      <c r="L7" s="6" t="s">
        <v>326</v>
      </c>
      <c r="M7" s="6" t="s">
        <v>12</v>
      </c>
      <c r="N7" s="138">
        <v>25</v>
      </c>
      <c r="O7" s="138">
        <v>2.74</v>
      </c>
      <c r="P7" s="138">
        <v>3.09</v>
      </c>
      <c r="Q7" s="138">
        <v>3.26</v>
      </c>
      <c r="R7" s="138">
        <v>3.48</v>
      </c>
      <c r="S7" s="138">
        <v>1.55</v>
      </c>
      <c r="T7" s="138">
        <v>1.1599999999999999</v>
      </c>
      <c r="U7" s="138">
        <v>1</v>
      </c>
      <c r="V7" s="138">
        <v>1.97</v>
      </c>
      <c r="W7" s="138">
        <v>2.1</v>
      </c>
      <c r="X7" s="138">
        <v>1.93</v>
      </c>
      <c r="Y7" s="138">
        <v>2.68</v>
      </c>
      <c r="Z7" s="6">
        <v>2.0746268699999999</v>
      </c>
      <c r="AA7" s="138">
        <v>2.16</v>
      </c>
      <c r="AB7" s="138">
        <v>2.88</v>
      </c>
      <c r="AC7" s="138">
        <v>1.94</v>
      </c>
      <c r="AD7" s="138">
        <v>2.02</v>
      </c>
      <c r="AE7" s="138">
        <v>2.1</v>
      </c>
      <c r="AF7" s="138">
        <v>1</v>
      </c>
      <c r="AG7" s="138">
        <v>2.44</v>
      </c>
      <c r="AH7" s="138">
        <v>37.5</v>
      </c>
      <c r="AI7" s="138">
        <v>3.03</v>
      </c>
      <c r="AJ7" s="138">
        <v>1.76</v>
      </c>
      <c r="AK7" s="138">
        <v>1</v>
      </c>
      <c r="AL7" s="138">
        <v>2.2400000000000002</v>
      </c>
      <c r="AM7" s="138">
        <v>2.46</v>
      </c>
      <c r="AN7" s="6">
        <v>2.0299999999999998</v>
      </c>
      <c r="AO7" s="6">
        <v>2.64</v>
      </c>
      <c r="AP7" s="6">
        <v>55</v>
      </c>
      <c r="AQ7" s="6"/>
      <c r="AR7" s="6"/>
      <c r="AS7" s="6"/>
      <c r="AT7" s="6"/>
      <c r="AU7" s="6"/>
      <c r="AV7" s="6"/>
      <c r="AW7" s="6"/>
    </row>
    <row r="8" spans="1:49">
      <c r="A8" s="6" t="s">
        <v>237</v>
      </c>
      <c r="B8" s="163">
        <v>0.54739634500000001</v>
      </c>
      <c r="C8" s="164">
        <v>0.13100000000000001</v>
      </c>
      <c r="D8" s="165">
        <v>0.65093895999999996</v>
      </c>
      <c r="E8" s="149">
        <v>0.38</v>
      </c>
      <c r="F8" s="166">
        <v>0.53480338000000005</v>
      </c>
      <c r="G8" s="160">
        <v>0.47</v>
      </c>
      <c r="H8" s="167">
        <v>41</v>
      </c>
      <c r="I8" s="137">
        <v>0.80144762000000003</v>
      </c>
      <c r="J8" s="168">
        <v>0.45</v>
      </c>
      <c r="K8" s="14">
        <v>27</v>
      </c>
      <c r="L8" s="6" t="s">
        <v>326</v>
      </c>
      <c r="M8" s="6" t="s">
        <v>31</v>
      </c>
      <c r="N8" s="138">
        <v>30</v>
      </c>
      <c r="O8" s="138">
        <v>1.52</v>
      </c>
      <c r="P8" s="138">
        <v>1.82</v>
      </c>
      <c r="Q8" s="138">
        <v>1.8</v>
      </c>
      <c r="R8" s="138">
        <v>2.21</v>
      </c>
      <c r="S8" s="138">
        <v>1.77</v>
      </c>
      <c r="T8" s="138">
        <v>1.32</v>
      </c>
      <c r="U8" s="138">
        <v>1</v>
      </c>
      <c r="V8" s="138">
        <v>1.23</v>
      </c>
      <c r="W8" s="138">
        <v>1.49</v>
      </c>
      <c r="X8" s="138">
        <v>1.33</v>
      </c>
      <c r="Y8" s="138">
        <v>2.04</v>
      </c>
      <c r="Z8" s="6">
        <v>1.5074626900000001</v>
      </c>
      <c r="AA8" s="138">
        <v>1.65</v>
      </c>
      <c r="AB8" s="138">
        <v>1.46</v>
      </c>
      <c r="AC8" s="138">
        <v>1.94</v>
      </c>
      <c r="AD8" s="138">
        <v>1.95</v>
      </c>
      <c r="AE8" s="138">
        <v>1.8</v>
      </c>
      <c r="AF8" s="138">
        <v>1</v>
      </c>
      <c r="AG8" s="138">
        <v>2.31</v>
      </c>
      <c r="AH8" s="138">
        <v>35.9</v>
      </c>
      <c r="AI8" s="138">
        <v>1.1399999999999999</v>
      </c>
      <c r="AJ8" s="138">
        <v>1</v>
      </c>
      <c r="AK8" s="138">
        <v>1</v>
      </c>
      <c r="AL8" s="138">
        <v>1.25</v>
      </c>
      <c r="AM8" s="138">
        <v>1.38</v>
      </c>
      <c r="AN8" s="6">
        <v>1.26</v>
      </c>
      <c r="AO8" s="6">
        <v>2.25</v>
      </c>
      <c r="AP8" s="6">
        <v>39</v>
      </c>
      <c r="AQ8" s="6"/>
      <c r="AR8" s="6"/>
      <c r="AS8" s="6"/>
      <c r="AT8" s="6"/>
      <c r="AU8" s="6"/>
      <c r="AV8" s="6"/>
      <c r="AW8" s="6"/>
    </row>
    <row r="9" spans="1:49">
      <c r="A9" s="6" t="s">
        <v>203</v>
      </c>
      <c r="B9" s="169">
        <v>0.63018267699999997</v>
      </c>
      <c r="C9" s="166">
        <v>0.11899999999999999</v>
      </c>
      <c r="D9" s="170">
        <v>0.68831661</v>
      </c>
      <c r="E9" s="171">
        <v>0.43</v>
      </c>
      <c r="F9" s="137">
        <v>0.74792159999999996</v>
      </c>
      <c r="G9" s="37">
        <v>0.52</v>
      </c>
      <c r="H9" s="172">
        <v>33</v>
      </c>
      <c r="I9" s="137">
        <v>0.82545791999999996</v>
      </c>
      <c r="J9" s="173">
        <v>0.37</v>
      </c>
      <c r="K9" s="174">
        <v>45</v>
      </c>
      <c r="L9" s="6" t="s">
        <v>326</v>
      </c>
      <c r="M9" s="6" t="s">
        <v>12</v>
      </c>
      <c r="N9" s="138">
        <v>24</v>
      </c>
      <c r="O9" s="138">
        <v>2.2200000000000002</v>
      </c>
      <c r="P9" s="138">
        <v>2.82</v>
      </c>
      <c r="Q9" s="138">
        <v>2.34</v>
      </c>
      <c r="R9" s="138">
        <v>3.06</v>
      </c>
      <c r="S9" s="138">
        <v>1.55</v>
      </c>
      <c r="T9" s="138">
        <v>2.44</v>
      </c>
      <c r="U9" s="138">
        <v>2.71</v>
      </c>
      <c r="V9" s="138">
        <v>2.38</v>
      </c>
      <c r="W9" s="138">
        <v>2.59</v>
      </c>
      <c r="X9" s="138">
        <v>2.37</v>
      </c>
      <c r="Y9" s="138">
        <v>3.45</v>
      </c>
      <c r="Z9" s="6">
        <v>2.76119403</v>
      </c>
      <c r="AA9" s="138">
        <v>2.0299999999999998</v>
      </c>
      <c r="AB9" s="138">
        <v>1.29</v>
      </c>
      <c r="AC9" s="138">
        <v>2.4900000000000002</v>
      </c>
      <c r="AD9" s="138">
        <v>3.79</v>
      </c>
      <c r="AE9" s="138">
        <v>2.5</v>
      </c>
      <c r="AF9" s="138">
        <v>1</v>
      </c>
      <c r="AG9" s="138">
        <v>3.92</v>
      </c>
      <c r="AH9" s="138">
        <v>45.6</v>
      </c>
      <c r="AI9" s="138">
        <v>2.67</v>
      </c>
      <c r="AJ9" s="138">
        <v>4.05</v>
      </c>
      <c r="AK9" s="138">
        <v>1</v>
      </c>
      <c r="AL9" s="138">
        <v>2.2599999999999998</v>
      </c>
      <c r="AM9" s="138">
        <v>2.13</v>
      </c>
      <c r="AN9" s="6">
        <v>1.9</v>
      </c>
      <c r="AO9" s="6">
        <v>3.61</v>
      </c>
      <c r="AP9" s="6">
        <v>55</v>
      </c>
      <c r="AQ9" s="6"/>
      <c r="AR9" s="6"/>
      <c r="AS9" s="6"/>
      <c r="AT9" s="6"/>
      <c r="AU9" s="6"/>
      <c r="AV9" s="6"/>
      <c r="AW9" s="6"/>
    </row>
    <row r="10" spans="1:49">
      <c r="A10" s="6" t="s">
        <v>249</v>
      </c>
      <c r="B10" s="175">
        <v>0.81335432699999999</v>
      </c>
      <c r="C10" s="176">
        <v>0.20599999999999999</v>
      </c>
      <c r="D10" s="144">
        <v>0.71007966</v>
      </c>
      <c r="E10" s="140">
        <v>0.44</v>
      </c>
      <c r="F10" s="137">
        <v>0.84427861999999998</v>
      </c>
      <c r="G10" s="26">
        <v>0.7</v>
      </c>
      <c r="H10" s="19">
        <v>14</v>
      </c>
      <c r="I10" s="137">
        <v>0.84233747999999997</v>
      </c>
      <c r="J10" s="139">
        <v>0.55000000000000004</v>
      </c>
      <c r="K10" s="177">
        <v>11</v>
      </c>
      <c r="L10" s="6" t="s">
        <v>326</v>
      </c>
      <c r="M10" s="6" t="s">
        <v>30</v>
      </c>
      <c r="N10" s="138">
        <v>34</v>
      </c>
      <c r="O10" s="138">
        <v>1.52</v>
      </c>
      <c r="P10" s="138">
        <v>1</v>
      </c>
      <c r="Q10" s="138">
        <v>3.22</v>
      </c>
      <c r="R10" s="138">
        <v>2.97</v>
      </c>
      <c r="S10" s="138">
        <v>3.62</v>
      </c>
      <c r="T10" s="138">
        <v>1</v>
      </c>
      <c r="U10" s="138">
        <v>1</v>
      </c>
      <c r="V10" s="138">
        <v>1.18</v>
      </c>
      <c r="W10" s="138">
        <v>1</v>
      </c>
      <c r="X10" s="138">
        <v>1.1100000000000001</v>
      </c>
      <c r="Y10" s="138">
        <v>1</v>
      </c>
      <c r="Z10" s="6">
        <v>1.0895522399999999</v>
      </c>
      <c r="AA10" s="138">
        <v>1.52</v>
      </c>
      <c r="AB10" s="138">
        <v>3.38</v>
      </c>
      <c r="AC10" s="138">
        <v>1.5</v>
      </c>
      <c r="AD10" s="138">
        <v>1</v>
      </c>
      <c r="AE10" s="138">
        <v>1</v>
      </c>
      <c r="AF10" s="138">
        <v>1</v>
      </c>
      <c r="AG10" s="138">
        <v>1.29</v>
      </c>
      <c r="AH10" s="138">
        <v>26.5</v>
      </c>
      <c r="AI10" s="138">
        <v>4.0599999999999996</v>
      </c>
      <c r="AJ10" s="138">
        <v>1</v>
      </c>
      <c r="AK10" s="138">
        <v>1</v>
      </c>
      <c r="AL10" s="138">
        <v>1.0900000000000001</v>
      </c>
      <c r="AM10" s="138">
        <v>1.1399999999999999</v>
      </c>
      <c r="AN10" s="6">
        <v>1.26</v>
      </c>
      <c r="AO10" s="6">
        <v>1.43</v>
      </c>
      <c r="AP10" s="6">
        <v>23</v>
      </c>
      <c r="AQ10" s="6"/>
      <c r="AR10" s="6"/>
      <c r="AS10" s="6"/>
      <c r="AT10" s="6"/>
      <c r="AU10" s="6"/>
      <c r="AV10" s="6"/>
      <c r="AW10" s="6"/>
    </row>
    <row r="11" spans="1:49">
      <c r="A11" s="6" t="s">
        <v>231</v>
      </c>
      <c r="B11" s="178">
        <v>0.78208849499999999</v>
      </c>
      <c r="C11" s="179">
        <v>0.18099999999999999</v>
      </c>
      <c r="D11" s="180">
        <v>0.56300908000000005</v>
      </c>
      <c r="E11" s="181">
        <v>0.32</v>
      </c>
      <c r="F11" s="29">
        <v>0.61728702999999996</v>
      </c>
      <c r="G11" s="182">
        <v>0.49</v>
      </c>
      <c r="H11" s="183">
        <v>37</v>
      </c>
      <c r="I11" s="184">
        <v>0.679728</v>
      </c>
      <c r="J11" s="140">
        <v>0.44</v>
      </c>
      <c r="K11" s="141">
        <v>32</v>
      </c>
      <c r="L11" s="6" t="s">
        <v>326</v>
      </c>
      <c r="M11" s="6" t="s">
        <v>23</v>
      </c>
      <c r="N11" s="138">
        <v>28</v>
      </c>
      <c r="O11" s="138">
        <v>3.09</v>
      </c>
      <c r="P11" s="138">
        <v>2.1800000000000002</v>
      </c>
      <c r="Q11" s="138">
        <v>2.4500000000000002</v>
      </c>
      <c r="R11" s="138">
        <v>3.1</v>
      </c>
      <c r="S11" s="138">
        <v>1.1399999999999999</v>
      </c>
      <c r="T11" s="138">
        <v>2.76</v>
      </c>
      <c r="U11" s="138">
        <v>2.4300000000000002</v>
      </c>
      <c r="V11" s="138">
        <v>1.92</v>
      </c>
      <c r="W11" s="138">
        <v>1.55</v>
      </c>
      <c r="X11" s="138">
        <v>1.66</v>
      </c>
      <c r="Y11" s="138">
        <v>2.58</v>
      </c>
      <c r="Z11" s="6">
        <v>1.5074626900000001</v>
      </c>
      <c r="AA11" s="138">
        <v>2.16</v>
      </c>
      <c r="AB11" s="138">
        <v>3.69</v>
      </c>
      <c r="AC11" s="138">
        <v>2.89</v>
      </c>
      <c r="AD11" s="138">
        <v>2.02</v>
      </c>
      <c r="AE11" s="138">
        <v>2.1</v>
      </c>
      <c r="AF11" s="138">
        <v>3</v>
      </c>
      <c r="AG11" s="138">
        <v>2.56</v>
      </c>
      <c r="AH11" s="138">
        <v>23.5</v>
      </c>
      <c r="AI11" s="138">
        <v>3.2</v>
      </c>
      <c r="AJ11" s="138">
        <v>1.95</v>
      </c>
      <c r="AK11" s="138">
        <v>1</v>
      </c>
      <c r="AL11" s="138">
        <v>1.93</v>
      </c>
      <c r="AM11" s="138">
        <v>2.2200000000000002</v>
      </c>
      <c r="AN11" s="6">
        <v>2.5499999999999998</v>
      </c>
      <c r="AO11" s="6">
        <v>3.29</v>
      </c>
      <c r="AP11" s="6">
        <v>45</v>
      </c>
      <c r="AQ11" s="6"/>
      <c r="AR11" s="6"/>
      <c r="AS11" s="6"/>
      <c r="AT11" s="6"/>
      <c r="AU11" s="6"/>
      <c r="AV11" s="6"/>
      <c r="AW11" s="6"/>
    </row>
    <row r="12" spans="1:49">
      <c r="A12" s="6" t="s">
        <v>211</v>
      </c>
      <c r="B12" s="185">
        <v>0.51985961999999997</v>
      </c>
      <c r="C12" s="186">
        <v>0.121</v>
      </c>
      <c r="D12" s="137">
        <v>0.74747591999999996</v>
      </c>
      <c r="E12" s="140">
        <v>0.44</v>
      </c>
      <c r="F12" s="187">
        <v>0.44891434000000002</v>
      </c>
      <c r="G12" s="173">
        <v>0.37</v>
      </c>
      <c r="H12" s="188">
        <v>50</v>
      </c>
      <c r="I12" s="137">
        <v>0.77191560000000004</v>
      </c>
      <c r="J12" s="39">
        <v>0.5</v>
      </c>
      <c r="K12" s="16">
        <v>22</v>
      </c>
      <c r="L12" s="6" t="s">
        <v>326</v>
      </c>
      <c r="M12" s="6" t="s">
        <v>27</v>
      </c>
      <c r="N12" s="138">
        <v>24</v>
      </c>
      <c r="O12" s="138">
        <v>2.57</v>
      </c>
      <c r="P12" s="138">
        <v>3.55</v>
      </c>
      <c r="Q12" s="138">
        <v>4.68</v>
      </c>
      <c r="R12" s="138">
        <v>2.97</v>
      </c>
      <c r="S12" s="138">
        <v>1.03</v>
      </c>
      <c r="T12" s="138">
        <v>2.2799999999999998</v>
      </c>
      <c r="U12" s="138">
        <v>2.4300000000000002</v>
      </c>
      <c r="V12" s="138">
        <v>3.57</v>
      </c>
      <c r="W12" s="138">
        <v>2.64</v>
      </c>
      <c r="X12" s="138">
        <v>2.3199999999999998</v>
      </c>
      <c r="Y12" s="138">
        <v>3.05</v>
      </c>
      <c r="Z12" s="6">
        <v>2.7313432799999999</v>
      </c>
      <c r="AA12" s="138">
        <v>3.06</v>
      </c>
      <c r="AB12" s="138">
        <v>2.54</v>
      </c>
      <c r="AC12" s="138">
        <v>4.08</v>
      </c>
      <c r="AD12" s="138">
        <v>3.03</v>
      </c>
      <c r="AE12" s="138">
        <v>2.5</v>
      </c>
      <c r="AF12" s="138">
        <v>3</v>
      </c>
      <c r="AG12" s="138">
        <v>3.23</v>
      </c>
      <c r="AH12" s="138">
        <v>25</v>
      </c>
      <c r="AI12" s="138">
        <v>3.01</v>
      </c>
      <c r="AJ12" s="138">
        <v>1.19</v>
      </c>
      <c r="AK12" s="138">
        <v>1</v>
      </c>
      <c r="AL12" s="138">
        <v>1.78</v>
      </c>
      <c r="AM12" s="138">
        <v>2.2200000000000002</v>
      </c>
      <c r="AN12" s="6">
        <v>1.65</v>
      </c>
      <c r="AO12" s="6">
        <v>4.09</v>
      </c>
      <c r="AP12" s="6">
        <v>43</v>
      </c>
      <c r="AQ12" s="6"/>
      <c r="AR12" s="6"/>
      <c r="AS12" s="6"/>
      <c r="AT12" s="6"/>
      <c r="AU12" s="6"/>
      <c r="AV12" s="6"/>
      <c r="AW12" s="6"/>
    </row>
    <row r="13" spans="1:49">
      <c r="A13" s="6" t="s">
        <v>226</v>
      </c>
      <c r="B13" s="173">
        <v>0.507568884</v>
      </c>
      <c r="C13" s="27">
        <v>0.14299999999999999</v>
      </c>
      <c r="D13" s="189">
        <v>0.43507827999999998</v>
      </c>
      <c r="E13" s="190">
        <v>0.28999999999999998</v>
      </c>
      <c r="F13" s="191">
        <v>0.51612762000000001</v>
      </c>
      <c r="G13" s="149">
        <v>0.38</v>
      </c>
      <c r="H13" s="192">
        <v>49</v>
      </c>
      <c r="I13" s="36">
        <v>0.55802843999999996</v>
      </c>
      <c r="J13" s="157">
        <v>0.36</v>
      </c>
      <c r="K13" s="158">
        <v>47</v>
      </c>
      <c r="L13" s="6" t="s">
        <v>326</v>
      </c>
      <c r="M13" s="6" t="s">
        <v>31</v>
      </c>
      <c r="N13" s="138">
        <v>28</v>
      </c>
      <c r="O13" s="138">
        <v>3.09</v>
      </c>
      <c r="P13" s="138">
        <v>4.09</v>
      </c>
      <c r="Q13" s="138">
        <v>4.66</v>
      </c>
      <c r="R13" s="138">
        <v>2.46</v>
      </c>
      <c r="S13" s="138">
        <v>1</v>
      </c>
      <c r="T13" s="138">
        <v>2.2799999999999998</v>
      </c>
      <c r="U13" s="138">
        <v>1.86</v>
      </c>
      <c r="V13" s="138">
        <v>1.92</v>
      </c>
      <c r="W13" s="138">
        <v>2.04</v>
      </c>
      <c r="X13" s="138">
        <v>1.22</v>
      </c>
      <c r="Y13" s="138">
        <v>2.41</v>
      </c>
      <c r="Z13" s="6">
        <v>1.9253731300000001</v>
      </c>
      <c r="AA13" s="138">
        <v>2.29</v>
      </c>
      <c r="AB13" s="138">
        <v>3</v>
      </c>
      <c r="AC13" s="138">
        <v>2.91</v>
      </c>
      <c r="AD13" s="138">
        <v>2.71</v>
      </c>
      <c r="AE13" s="138">
        <v>2.8</v>
      </c>
      <c r="AF13" s="138">
        <v>1</v>
      </c>
      <c r="AG13" s="138">
        <v>2.85</v>
      </c>
      <c r="AH13" s="138">
        <v>43.9</v>
      </c>
      <c r="AI13" s="138">
        <v>2.4700000000000002</v>
      </c>
      <c r="AJ13" s="138">
        <v>1.76</v>
      </c>
      <c r="AK13" s="138">
        <v>2.33</v>
      </c>
      <c r="AL13" s="138">
        <v>1.41</v>
      </c>
      <c r="AM13" s="138">
        <v>1.66</v>
      </c>
      <c r="AN13" s="6">
        <v>1.52</v>
      </c>
      <c r="AO13" s="6">
        <v>4.1900000000000004</v>
      </c>
      <c r="AP13" s="6">
        <v>39</v>
      </c>
      <c r="AQ13" s="6"/>
      <c r="AR13" s="6"/>
      <c r="AS13" s="6"/>
      <c r="AT13" s="6"/>
      <c r="AU13" s="6"/>
      <c r="AV13" s="6"/>
      <c r="AW13" s="6"/>
    </row>
    <row r="14" spans="1:49">
      <c r="A14" s="6" t="s">
        <v>223</v>
      </c>
      <c r="B14" s="193">
        <v>0.58263394999999996</v>
      </c>
      <c r="C14" s="179">
        <v>0.18099999999999999</v>
      </c>
      <c r="D14" s="194">
        <v>0.57370511999999996</v>
      </c>
      <c r="E14" s="181">
        <v>0.32</v>
      </c>
      <c r="F14" s="194">
        <v>0.57371399000000001</v>
      </c>
      <c r="G14" s="160">
        <v>0.47</v>
      </c>
      <c r="H14" s="167">
        <v>41</v>
      </c>
      <c r="I14" s="156">
        <v>0.64397954000000002</v>
      </c>
      <c r="J14" s="149">
        <v>0.38</v>
      </c>
      <c r="K14" s="195">
        <v>42</v>
      </c>
      <c r="L14" s="6" t="s">
        <v>326</v>
      </c>
      <c r="M14" s="6" t="s">
        <v>28</v>
      </c>
      <c r="N14" s="138">
        <v>29</v>
      </c>
      <c r="O14" s="138">
        <v>2.74</v>
      </c>
      <c r="P14" s="138">
        <v>3.73</v>
      </c>
      <c r="Q14" s="138">
        <v>3.64</v>
      </c>
      <c r="R14" s="138">
        <v>3.48</v>
      </c>
      <c r="S14" s="138">
        <v>1.41</v>
      </c>
      <c r="T14" s="138">
        <v>1.8</v>
      </c>
      <c r="U14" s="138">
        <v>1.29</v>
      </c>
      <c r="V14" s="138">
        <v>1.37</v>
      </c>
      <c r="W14" s="138">
        <v>1.6</v>
      </c>
      <c r="X14" s="138">
        <v>1.71</v>
      </c>
      <c r="Y14" s="138">
        <v>2.11</v>
      </c>
      <c r="Z14" s="6">
        <v>1.89552239</v>
      </c>
      <c r="AA14" s="138">
        <v>2.0299999999999998</v>
      </c>
      <c r="AB14" s="138">
        <v>3.26</v>
      </c>
      <c r="AC14" s="138">
        <v>2.0699999999999998</v>
      </c>
      <c r="AD14" s="138">
        <v>2.08</v>
      </c>
      <c r="AE14" s="138">
        <v>4.5999999999999996</v>
      </c>
      <c r="AF14" s="138">
        <v>1</v>
      </c>
      <c r="AG14" s="138">
        <v>2.4</v>
      </c>
      <c r="AH14" s="138">
        <v>58.6</v>
      </c>
      <c r="AI14" s="138">
        <v>2.88</v>
      </c>
      <c r="AJ14" s="138">
        <v>1.57</v>
      </c>
      <c r="AK14" s="138">
        <v>1.67</v>
      </c>
      <c r="AL14" s="138">
        <v>1.37</v>
      </c>
      <c r="AM14" s="138">
        <v>1.42</v>
      </c>
      <c r="AN14" s="6">
        <v>1.65</v>
      </c>
      <c r="AO14" s="6">
        <v>2.92</v>
      </c>
      <c r="AP14" s="6">
        <v>44</v>
      </c>
      <c r="AQ14" s="6"/>
      <c r="AR14" s="6"/>
      <c r="AS14" s="6"/>
      <c r="AT14" s="6"/>
      <c r="AU14" s="6"/>
      <c r="AV14" s="6"/>
      <c r="AW14" s="6"/>
    </row>
    <row r="15" spans="1:49">
      <c r="A15" s="6" t="s">
        <v>229</v>
      </c>
      <c r="B15" s="196">
        <v>0.82704910700000001</v>
      </c>
      <c r="C15" s="22">
        <v>0.17699999999999999</v>
      </c>
      <c r="D15" s="137">
        <v>0.86409833999999996</v>
      </c>
      <c r="E15" s="182">
        <v>0.49</v>
      </c>
      <c r="F15" s="137">
        <v>0.91542614</v>
      </c>
      <c r="G15" s="137">
        <v>0.74</v>
      </c>
      <c r="H15" s="133">
        <v>7</v>
      </c>
      <c r="I15" s="137">
        <v>0.9364536</v>
      </c>
      <c r="J15" s="197">
        <v>0.59</v>
      </c>
      <c r="K15" s="198">
        <v>4</v>
      </c>
      <c r="L15" s="6" t="s">
        <v>326</v>
      </c>
      <c r="M15" s="6" t="s">
        <v>13</v>
      </c>
      <c r="N15" s="138">
        <v>22</v>
      </c>
      <c r="O15" s="138">
        <v>1.52</v>
      </c>
      <c r="P15" s="138">
        <v>1.27</v>
      </c>
      <c r="Q15" s="138">
        <v>2.33</v>
      </c>
      <c r="R15" s="138">
        <v>3.1</v>
      </c>
      <c r="S15" s="138">
        <v>3.62</v>
      </c>
      <c r="T15" s="138">
        <v>1.48</v>
      </c>
      <c r="U15" s="138">
        <v>1.29</v>
      </c>
      <c r="V15" s="138">
        <v>1.46</v>
      </c>
      <c r="W15" s="138">
        <v>1.33</v>
      </c>
      <c r="X15" s="138">
        <v>1.6</v>
      </c>
      <c r="Y15" s="138">
        <v>1.37</v>
      </c>
      <c r="Z15" s="6">
        <v>1.65671642</v>
      </c>
      <c r="AA15" s="138">
        <v>2.0299999999999998</v>
      </c>
      <c r="AB15" s="138">
        <v>3.58</v>
      </c>
      <c r="AC15" s="138">
        <v>1.8</v>
      </c>
      <c r="AD15" s="138">
        <v>2.21</v>
      </c>
      <c r="AE15" s="138">
        <v>1.3</v>
      </c>
      <c r="AF15" s="138">
        <v>1</v>
      </c>
      <c r="AG15" s="138">
        <v>1.98</v>
      </c>
      <c r="AH15" s="138">
        <v>31.6</v>
      </c>
      <c r="AI15" s="138">
        <v>2.4700000000000002</v>
      </c>
      <c r="AJ15" s="138">
        <v>1</v>
      </c>
      <c r="AK15" s="138">
        <v>1</v>
      </c>
      <c r="AL15" s="138">
        <v>1.79</v>
      </c>
      <c r="AM15" s="138">
        <v>1.75</v>
      </c>
      <c r="AN15" s="6">
        <v>1.71</v>
      </c>
      <c r="AO15" s="6">
        <v>1.67</v>
      </c>
      <c r="AP15" s="6">
        <v>74</v>
      </c>
      <c r="AQ15" s="6"/>
      <c r="AR15" s="6"/>
      <c r="AS15" s="6"/>
      <c r="AT15" s="6"/>
      <c r="AU15" s="6"/>
      <c r="AV15" s="6"/>
      <c r="AW15" s="6"/>
    </row>
    <row r="16" spans="1:49">
      <c r="A16" s="6" t="s">
        <v>215</v>
      </c>
      <c r="B16" s="134">
        <v>0.71102332000000001</v>
      </c>
      <c r="C16" s="142">
        <v>0.17499999999999999</v>
      </c>
      <c r="D16" s="169">
        <v>0.61877570999999998</v>
      </c>
      <c r="E16" s="157">
        <v>0.36</v>
      </c>
      <c r="F16" s="137">
        <v>0.81654899999999997</v>
      </c>
      <c r="G16" s="169">
        <v>0.62</v>
      </c>
      <c r="H16" s="199">
        <v>23</v>
      </c>
      <c r="I16" s="137">
        <v>0.78537579000000002</v>
      </c>
      <c r="J16" s="160">
        <v>0.47</v>
      </c>
      <c r="K16" s="200">
        <v>25</v>
      </c>
      <c r="L16" s="6" t="s">
        <v>326</v>
      </c>
      <c r="M16" s="6" t="s">
        <v>27</v>
      </c>
      <c r="N16" s="138">
        <v>28</v>
      </c>
      <c r="O16" s="138">
        <v>3.09</v>
      </c>
      <c r="P16" s="138">
        <v>2.91</v>
      </c>
      <c r="Q16" s="138">
        <v>3.3</v>
      </c>
      <c r="R16" s="138">
        <v>4.05</v>
      </c>
      <c r="S16" s="138">
        <v>1.33</v>
      </c>
      <c r="T16" s="138">
        <v>2.6</v>
      </c>
      <c r="U16" s="138">
        <v>2.14</v>
      </c>
      <c r="V16" s="138">
        <v>2.1</v>
      </c>
      <c r="W16" s="138">
        <v>1.99</v>
      </c>
      <c r="X16" s="138">
        <v>1.99</v>
      </c>
      <c r="Y16" s="138">
        <v>2.75</v>
      </c>
      <c r="Z16" s="6">
        <v>2.3731343300000001</v>
      </c>
      <c r="AA16" s="138">
        <v>2.5499999999999998</v>
      </c>
      <c r="AB16" s="138">
        <v>2.2799999999999998</v>
      </c>
      <c r="AC16" s="138">
        <v>2.99</v>
      </c>
      <c r="AD16" s="138">
        <v>4.1100000000000003</v>
      </c>
      <c r="AE16" s="138">
        <v>2.6</v>
      </c>
      <c r="AF16" s="138">
        <v>5</v>
      </c>
      <c r="AG16" s="138">
        <v>3.02</v>
      </c>
      <c r="AH16" s="138">
        <v>25.3</v>
      </c>
      <c r="AI16" s="138">
        <v>3.09</v>
      </c>
      <c r="AJ16" s="138">
        <v>2.71</v>
      </c>
      <c r="AK16" s="138">
        <v>3</v>
      </c>
      <c r="AL16" s="138">
        <v>1.69</v>
      </c>
      <c r="AM16" s="138">
        <v>2.04</v>
      </c>
      <c r="AN16" s="6">
        <v>1.9</v>
      </c>
      <c r="AO16" s="6">
        <v>3.41</v>
      </c>
      <c r="AP16" s="6">
        <v>43</v>
      </c>
      <c r="AQ16" s="6"/>
      <c r="AR16" s="6"/>
      <c r="AS16" s="6"/>
      <c r="AT16" s="6"/>
      <c r="AU16" s="6"/>
      <c r="AV16" s="6"/>
      <c r="AW16" s="6"/>
    </row>
    <row r="17" spans="1:49">
      <c r="A17" s="6" t="s">
        <v>236</v>
      </c>
      <c r="B17" s="201">
        <v>0.66082702699999996</v>
      </c>
      <c r="C17" s="202">
        <v>0.155</v>
      </c>
      <c r="D17" s="203">
        <v>0.71184512</v>
      </c>
      <c r="E17" s="160">
        <v>0.47</v>
      </c>
      <c r="F17" s="139">
        <v>0.54795616999999996</v>
      </c>
      <c r="G17" s="182">
        <v>0.49</v>
      </c>
      <c r="H17" s="183">
        <v>37</v>
      </c>
      <c r="I17" s="203">
        <v>0.71404610000000002</v>
      </c>
      <c r="J17" s="168">
        <v>0.45</v>
      </c>
      <c r="K17" s="14">
        <v>27</v>
      </c>
      <c r="L17" s="6" t="s">
        <v>326</v>
      </c>
      <c r="M17" s="6" t="s">
        <v>22</v>
      </c>
      <c r="N17" s="138">
        <v>29</v>
      </c>
      <c r="O17" s="138">
        <v>2.04</v>
      </c>
      <c r="P17" s="138">
        <v>2</v>
      </c>
      <c r="Q17" s="138">
        <v>3.16</v>
      </c>
      <c r="R17" s="138">
        <v>2.62</v>
      </c>
      <c r="S17" s="138">
        <v>1.17</v>
      </c>
      <c r="T17" s="138">
        <v>1.8</v>
      </c>
      <c r="U17" s="138">
        <v>1.29</v>
      </c>
      <c r="V17" s="138">
        <v>1.92</v>
      </c>
      <c r="W17" s="138">
        <v>1.99</v>
      </c>
      <c r="X17" s="138">
        <v>1.27</v>
      </c>
      <c r="Y17" s="138">
        <v>2.5099999999999998</v>
      </c>
      <c r="Z17" s="6">
        <v>1.53731343</v>
      </c>
      <c r="AA17" s="138">
        <v>1.9</v>
      </c>
      <c r="AB17" s="138">
        <v>3.11</v>
      </c>
      <c r="AC17" s="138">
        <v>2.17</v>
      </c>
      <c r="AD17" s="138">
        <v>2.46</v>
      </c>
      <c r="AE17" s="138">
        <v>2</v>
      </c>
      <c r="AF17" s="138">
        <v>1</v>
      </c>
      <c r="AG17" s="138">
        <v>2.02</v>
      </c>
      <c r="AH17" s="138">
        <v>29.9</v>
      </c>
      <c r="AI17" s="138">
        <v>3.32</v>
      </c>
      <c r="AJ17" s="138">
        <v>1.57</v>
      </c>
      <c r="AK17" s="138">
        <v>1</v>
      </c>
      <c r="AL17" s="138">
        <v>1.53</v>
      </c>
      <c r="AM17" s="138">
        <v>1.47</v>
      </c>
      <c r="AN17" s="6">
        <v>1.26</v>
      </c>
      <c r="AO17" s="6">
        <v>2.54</v>
      </c>
      <c r="AP17" s="6">
        <v>41</v>
      </c>
      <c r="AQ17" s="6"/>
      <c r="AR17" s="6"/>
      <c r="AS17" s="6"/>
      <c r="AT17" s="6"/>
      <c r="AU17" s="6"/>
      <c r="AV17" s="6"/>
      <c r="AW17" s="6"/>
    </row>
    <row r="18" spans="1:49">
      <c r="A18" s="6" t="s">
        <v>217</v>
      </c>
      <c r="B18" s="204">
        <v>0.76661106400000001</v>
      </c>
      <c r="C18" s="205">
        <v>0.255</v>
      </c>
      <c r="D18" s="137">
        <v>1.00000106</v>
      </c>
      <c r="E18" s="160">
        <v>0.47</v>
      </c>
      <c r="F18" s="137">
        <v>0.99999952000000003</v>
      </c>
      <c r="G18" s="137">
        <v>0.88</v>
      </c>
      <c r="H18" s="198">
        <v>4</v>
      </c>
      <c r="I18" s="137">
        <v>0.99999899999999997</v>
      </c>
      <c r="J18" s="206">
        <v>0.67</v>
      </c>
      <c r="K18" s="137">
        <v>1</v>
      </c>
      <c r="L18" s="6" t="s">
        <v>326</v>
      </c>
      <c r="M18" s="6" t="s">
        <v>17</v>
      </c>
      <c r="N18" s="138">
        <v>23</v>
      </c>
      <c r="O18" s="138">
        <v>2.57</v>
      </c>
      <c r="P18" s="138">
        <v>3.09</v>
      </c>
      <c r="Q18" s="138">
        <v>4.8099999999999996</v>
      </c>
      <c r="R18" s="138">
        <v>3.63</v>
      </c>
      <c r="S18" s="138">
        <v>1.25</v>
      </c>
      <c r="T18" s="138">
        <v>1.48</v>
      </c>
      <c r="U18" s="138">
        <v>1</v>
      </c>
      <c r="V18" s="138">
        <v>1.64</v>
      </c>
      <c r="W18" s="138">
        <v>1.44</v>
      </c>
      <c r="X18" s="138">
        <v>1.71</v>
      </c>
      <c r="Y18" s="138">
        <v>1.97</v>
      </c>
      <c r="Z18" s="6">
        <v>2.2835820899999999</v>
      </c>
      <c r="AA18" s="138">
        <v>2.16</v>
      </c>
      <c r="AB18" s="138">
        <v>3.38</v>
      </c>
      <c r="AC18" s="138">
        <v>2.52</v>
      </c>
      <c r="AD18" s="138">
        <v>1.95</v>
      </c>
      <c r="AE18" s="138">
        <v>1.3</v>
      </c>
      <c r="AF18" s="138">
        <v>1</v>
      </c>
      <c r="AG18" s="138">
        <v>2.33</v>
      </c>
      <c r="AH18" s="138">
        <v>26.9</v>
      </c>
      <c r="AI18" s="138">
        <v>2.98</v>
      </c>
      <c r="AJ18" s="138">
        <v>1.38</v>
      </c>
      <c r="AK18" s="138">
        <v>1.67</v>
      </c>
      <c r="AL18" s="138">
        <v>2.19</v>
      </c>
      <c r="AM18" s="138">
        <v>2.27</v>
      </c>
      <c r="AN18" s="6">
        <v>2.29</v>
      </c>
      <c r="AO18" s="6">
        <v>1.95</v>
      </c>
      <c r="AP18" s="6">
        <v>69</v>
      </c>
      <c r="AQ18" s="6"/>
      <c r="AR18" s="6"/>
      <c r="AS18" s="6"/>
      <c r="AT18" s="6"/>
      <c r="AU18" s="6"/>
      <c r="AV18" s="6"/>
      <c r="AW18" s="6"/>
    </row>
    <row r="19" spans="1:49">
      <c r="A19" s="6" t="s">
        <v>218</v>
      </c>
      <c r="B19" s="207">
        <v>0.52104736799999996</v>
      </c>
      <c r="C19" s="208">
        <v>0.16700000000000001</v>
      </c>
      <c r="D19" s="40">
        <v>0.41236745000000002</v>
      </c>
      <c r="E19" s="41">
        <v>0.25</v>
      </c>
      <c r="F19" s="209">
        <v>0.40683123999999998</v>
      </c>
      <c r="G19" s="210">
        <v>0.33</v>
      </c>
      <c r="H19" s="8">
        <v>52</v>
      </c>
      <c r="I19" s="33">
        <v>0.58159744000000002</v>
      </c>
      <c r="J19" s="157">
        <v>0.36</v>
      </c>
      <c r="K19" s="158">
        <v>47</v>
      </c>
      <c r="L19" s="6" t="s">
        <v>326</v>
      </c>
      <c r="M19" s="6" t="s">
        <v>18</v>
      </c>
      <c r="N19" s="138">
        <v>23</v>
      </c>
      <c r="O19" s="138">
        <v>3.78</v>
      </c>
      <c r="P19" s="138">
        <v>4.91</v>
      </c>
      <c r="Q19" s="138">
        <v>4.8499999999999996</v>
      </c>
      <c r="R19" s="138">
        <v>3.06</v>
      </c>
      <c r="S19" s="138">
        <v>1.03</v>
      </c>
      <c r="T19" s="138">
        <v>2.44</v>
      </c>
      <c r="U19" s="138">
        <v>1</v>
      </c>
      <c r="V19" s="138">
        <v>1.83</v>
      </c>
      <c r="W19" s="138">
        <v>1.71</v>
      </c>
      <c r="X19" s="138">
        <v>1.55</v>
      </c>
      <c r="Y19" s="138">
        <v>2.5099999999999998</v>
      </c>
      <c r="Z19" s="6">
        <v>1.98507463</v>
      </c>
      <c r="AA19" s="138">
        <v>2.42</v>
      </c>
      <c r="AB19" s="138">
        <v>3.33</v>
      </c>
      <c r="AC19" s="138">
        <v>3.06</v>
      </c>
      <c r="AD19" s="138">
        <v>2.97</v>
      </c>
      <c r="AE19" s="138">
        <v>4</v>
      </c>
      <c r="AF19" s="138">
        <v>1</v>
      </c>
      <c r="AG19" s="138">
        <v>3.15</v>
      </c>
      <c r="AH19" s="138">
        <v>49.3</v>
      </c>
      <c r="AI19" s="138">
        <v>1.95</v>
      </c>
      <c r="AJ19" s="138">
        <v>1.38</v>
      </c>
      <c r="AK19" s="138">
        <v>1</v>
      </c>
      <c r="AL19" s="138">
        <v>1.77</v>
      </c>
      <c r="AM19" s="138">
        <v>1.99</v>
      </c>
      <c r="AN19" s="6">
        <v>2.23</v>
      </c>
      <c r="AO19" s="6">
        <v>4.37</v>
      </c>
      <c r="AP19" s="6">
        <v>59</v>
      </c>
      <c r="AQ19" s="6"/>
      <c r="AR19" s="6"/>
      <c r="AS19" s="6"/>
      <c r="AT19" s="6"/>
      <c r="AU19" s="6"/>
      <c r="AV19" s="6"/>
      <c r="AW19" s="6"/>
    </row>
    <row r="20" spans="1:49">
      <c r="A20" s="6" t="s">
        <v>233</v>
      </c>
      <c r="B20" s="211">
        <v>0.68478714799999996</v>
      </c>
      <c r="C20" s="16">
        <v>0.22900000000000001</v>
      </c>
      <c r="D20" s="137">
        <v>0.79703747999999996</v>
      </c>
      <c r="E20" s="160">
        <v>0.47</v>
      </c>
      <c r="F20" s="212">
        <v>0.51529157000000003</v>
      </c>
      <c r="G20" s="140">
        <v>0.44</v>
      </c>
      <c r="H20" s="213">
        <v>46</v>
      </c>
      <c r="I20" s="137">
        <v>0.78282297999999995</v>
      </c>
      <c r="J20" s="182">
        <v>0.49</v>
      </c>
      <c r="K20" s="199">
        <v>23</v>
      </c>
      <c r="L20" s="6" t="s">
        <v>326</v>
      </c>
      <c r="M20" s="6" t="s">
        <v>13</v>
      </c>
      <c r="N20" s="138">
        <v>33</v>
      </c>
      <c r="O20" s="138">
        <v>2.74</v>
      </c>
      <c r="P20" s="138">
        <v>2.09</v>
      </c>
      <c r="Q20" s="138">
        <v>3.22</v>
      </c>
      <c r="R20" s="138">
        <v>3.7</v>
      </c>
      <c r="S20" s="138">
        <v>1.25</v>
      </c>
      <c r="T20" s="138">
        <v>1.64</v>
      </c>
      <c r="U20" s="138">
        <v>1.86</v>
      </c>
      <c r="V20" s="138">
        <v>2.15</v>
      </c>
      <c r="W20" s="138">
        <v>1.6</v>
      </c>
      <c r="X20" s="138">
        <v>1.66</v>
      </c>
      <c r="Y20" s="138">
        <v>1.97</v>
      </c>
      <c r="Z20" s="6">
        <v>1.44776119</v>
      </c>
      <c r="AA20" s="138">
        <v>2.29</v>
      </c>
      <c r="AB20" s="138">
        <v>3.49</v>
      </c>
      <c r="AC20" s="138">
        <v>2.12</v>
      </c>
      <c r="AD20" s="138">
        <v>1.7</v>
      </c>
      <c r="AE20" s="138">
        <v>2</v>
      </c>
      <c r="AF20" s="138">
        <v>1</v>
      </c>
      <c r="AG20" s="138">
        <v>2.27</v>
      </c>
      <c r="AH20" s="138">
        <v>32.1</v>
      </c>
      <c r="AI20" s="138">
        <v>1.67</v>
      </c>
      <c r="AJ20" s="138">
        <v>1.38</v>
      </c>
      <c r="AK20" s="138">
        <v>1</v>
      </c>
      <c r="AL20" s="138">
        <v>1.1000000000000001</v>
      </c>
      <c r="AM20" s="138">
        <v>1.0900000000000001</v>
      </c>
      <c r="AN20" s="6">
        <v>1.06</v>
      </c>
      <c r="AO20" s="6">
        <v>2.31</v>
      </c>
      <c r="AP20" s="6">
        <v>74</v>
      </c>
      <c r="AQ20" s="6"/>
      <c r="AR20" s="6"/>
      <c r="AS20" s="6"/>
      <c r="AT20" s="6"/>
      <c r="AU20" s="6"/>
      <c r="AV20" s="6"/>
      <c r="AW20" s="6"/>
    </row>
    <row r="21" spans="1:49">
      <c r="A21" s="6" t="s">
        <v>243</v>
      </c>
      <c r="B21" s="214">
        <v>0.66507011400000005</v>
      </c>
      <c r="C21" s="27">
        <v>0.14299999999999999</v>
      </c>
      <c r="D21" s="215">
        <v>0.58372197000000003</v>
      </c>
      <c r="E21" s="216">
        <v>0.35</v>
      </c>
      <c r="F21" s="215">
        <v>0.58394460000000004</v>
      </c>
      <c r="G21" s="37">
        <v>0.52</v>
      </c>
      <c r="H21" s="172">
        <v>33</v>
      </c>
      <c r="I21" s="137">
        <v>0.80408921</v>
      </c>
      <c r="J21" s="37">
        <v>0.52</v>
      </c>
      <c r="K21" s="204">
        <v>15</v>
      </c>
      <c r="L21" s="6" t="s">
        <v>326</v>
      </c>
      <c r="M21" s="6" t="s">
        <v>25</v>
      </c>
      <c r="N21" s="138">
        <v>18</v>
      </c>
      <c r="O21" s="138">
        <v>1.7</v>
      </c>
      <c r="P21" s="138">
        <v>2.1800000000000002</v>
      </c>
      <c r="Q21" s="138">
        <v>2.27</v>
      </c>
      <c r="R21" s="138">
        <v>2.2400000000000002</v>
      </c>
      <c r="S21" s="138">
        <v>1.55</v>
      </c>
      <c r="T21" s="138">
        <v>1.64</v>
      </c>
      <c r="U21" s="138">
        <v>1.86</v>
      </c>
      <c r="V21" s="138">
        <v>1.1399999999999999</v>
      </c>
      <c r="W21" s="138">
        <v>1.38</v>
      </c>
      <c r="X21" s="138">
        <v>1.27</v>
      </c>
      <c r="Y21" s="138">
        <v>1.87</v>
      </c>
      <c r="Z21" s="6">
        <v>1.4179104499999999</v>
      </c>
      <c r="AA21" s="138">
        <v>1.65</v>
      </c>
      <c r="AB21" s="138">
        <v>2.73</v>
      </c>
      <c r="AC21" s="138">
        <v>2.39</v>
      </c>
      <c r="AD21" s="138">
        <v>1.76</v>
      </c>
      <c r="AE21" s="138">
        <v>1.4</v>
      </c>
      <c r="AF21" s="138">
        <v>1</v>
      </c>
      <c r="AG21" s="138">
        <v>2.15</v>
      </c>
      <c r="AH21" s="138">
        <v>29.6</v>
      </c>
      <c r="AI21" s="138">
        <v>2.2200000000000002</v>
      </c>
      <c r="AJ21" s="138">
        <v>1.57</v>
      </c>
      <c r="AK21" s="138">
        <v>1</v>
      </c>
      <c r="AL21" s="138">
        <v>1.36</v>
      </c>
      <c r="AM21" s="138">
        <v>1.42</v>
      </c>
      <c r="AN21" s="6">
        <v>1.39</v>
      </c>
      <c r="AO21" s="6">
        <v>2.2999999999999998</v>
      </c>
      <c r="AP21" s="6">
        <v>45</v>
      </c>
      <c r="AQ21" s="6"/>
      <c r="AR21" s="6"/>
      <c r="AS21" s="6"/>
      <c r="AT21" s="6"/>
      <c r="AU21" s="6"/>
      <c r="AV21" s="6"/>
      <c r="AW21" s="6"/>
    </row>
    <row r="22" spans="1:49">
      <c r="A22" s="6" t="s">
        <v>221</v>
      </c>
      <c r="B22" s="217">
        <v>0.78926828000000004</v>
      </c>
      <c r="C22" s="25">
        <v>0.152</v>
      </c>
      <c r="D22" s="203">
        <v>0.71270692999999996</v>
      </c>
      <c r="E22" s="168">
        <v>0.45</v>
      </c>
      <c r="F22" s="26">
        <v>0.69925698000000003</v>
      </c>
      <c r="G22" s="197">
        <v>0.59</v>
      </c>
      <c r="H22" s="14">
        <v>27</v>
      </c>
      <c r="I22" s="137">
        <v>0.80039026999999996</v>
      </c>
      <c r="J22" s="38">
        <v>0.51</v>
      </c>
      <c r="K22" s="218">
        <v>19</v>
      </c>
      <c r="L22" s="6" t="s">
        <v>326</v>
      </c>
      <c r="M22" s="6" t="s">
        <v>11</v>
      </c>
      <c r="N22" s="138">
        <v>23</v>
      </c>
      <c r="O22" s="138">
        <v>2.57</v>
      </c>
      <c r="P22" s="138">
        <v>2.1800000000000002</v>
      </c>
      <c r="Q22" s="138">
        <v>1.66</v>
      </c>
      <c r="R22" s="138">
        <v>2.94</v>
      </c>
      <c r="S22" s="138">
        <v>1.41</v>
      </c>
      <c r="T22" s="138">
        <v>2.76</v>
      </c>
      <c r="U22" s="138">
        <v>2.14</v>
      </c>
      <c r="V22" s="138">
        <v>2.4700000000000002</v>
      </c>
      <c r="W22" s="138">
        <v>2.3199999999999998</v>
      </c>
      <c r="X22" s="138">
        <v>1.71</v>
      </c>
      <c r="Y22" s="138">
        <v>3.22</v>
      </c>
      <c r="Z22" s="6">
        <v>1.8358209000000001</v>
      </c>
      <c r="AA22" s="138">
        <v>2.5499999999999998</v>
      </c>
      <c r="AB22" s="138">
        <v>2.54</v>
      </c>
      <c r="AC22" s="138">
        <v>3.24</v>
      </c>
      <c r="AD22" s="138">
        <v>3.1</v>
      </c>
      <c r="AE22" s="138">
        <v>1.3</v>
      </c>
      <c r="AF22" s="138">
        <v>1</v>
      </c>
      <c r="AG22" s="138">
        <v>2.9</v>
      </c>
      <c r="AH22" s="138">
        <v>18.399999999999999</v>
      </c>
      <c r="AI22" s="138">
        <v>3.2</v>
      </c>
      <c r="AJ22" s="138">
        <v>2.33</v>
      </c>
      <c r="AK22" s="138">
        <v>1.67</v>
      </c>
      <c r="AL22" s="138">
        <v>2.35</v>
      </c>
      <c r="AM22" s="138">
        <v>2.27</v>
      </c>
      <c r="AN22" s="6">
        <v>2.61</v>
      </c>
      <c r="AO22" s="6">
        <v>3.26</v>
      </c>
      <c r="AP22" s="6">
        <v>86</v>
      </c>
      <c r="AQ22" s="6"/>
      <c r="AR22" s="6"/>
      <c r="AS22" s="6"/>
      <c r="AT22" s="6"/>
      <c r="AU22" s="6"/>
      <c r="AV22" s="6"/>
      <c r="AW22" s="6"/>
    </row>
    <row r="23" spans="1:49">
      <c r="A23" s="6" t="s">
        <v>209</v>
      </c>
      <c r="B23" s="8">
        <v>1.000001599</v>
      </c>
      <c r="C23" s="8">
        <v>0.33500000000000002</v>
      </c>
      <c r="D23" s="137">
        <v>0.99999932999999996</v>
      </c>
      <c r="E23" s="206">
        <v>0.67</v>
      </c>
      <c r="F23" s="137">
        <v>0.99999899999999997</v>
      </c>
      <c r="G23" s="137">
        <v>0.89</v>
      </c>
      <c r="H23" s="24">
        <v>2</v>
      </c>
      <c r="I23" s="137">
        <v>0.99999985999999996</v>
      </c>
      <c r="J23" s="37">
        <v>0.52</v>
      </c>
      <c r="K23" s="204">
        <v>15</v>
      </c>
      <c r="L23" s="6" t="s">
        <v>326</v>
      </c>
      <c r="M23" s="6" t="s">
        <v>21</v>
      </c>
      <c r="N23" s="138">
        <v>31</v>
      </c>
      <c r="O23" s="138">
        <v>2.91</v>
      </c>
      <c r="P23" s="138">
        <v>2.4500000000000002</v>
      </c>
      <c r="Q23" s="138">
        <v>4.05</v>
      </c>
      <c r="R23" s="138">
        <v>4.68</v>
      </c>
      <c r="S23" s="138">
        <v>2.2400000000000002</v>
      </c>
      <c r="T23" s="138">
        <v>1.8</v>
      </c>
      <c r="U23" s="138">
        <v>1.57</v>
      </c>
      <c r="V23" s="138">
        <v>1.78</v>
      </c>
      <c r="W23" s="138">
        <v>1.88</v>
      </c>
      <c r="X23" s="138">
        <v>1.82</v>
      </c>
      <c r="Y23" s="138">
        <v>2.34</v>
      </c>
      <c r="Z23" s="6">
        <v>1.86567164</v>
      </c>
      <c r="AA23" s="138">
        <v>2.0299999999999998</v>
      </c>
      <c r="AB23" s="138">
        <v>2.98</v>
      </c>
      <c r="AC23" s="138">
        <v>1.5</v>
      </c>
      <c r="AD23" s="138">
        <v>2.27</v>
      </c>
      <c r="AE23" s="138">
        <v>2.6</v>
      </c>
      <c r="AF23" s="138">
        <v>1</v>
      </c>
      <c r="AG23" s="138">
        <v>2.21</v>
      </c>
      <c r="AH23" s="138">
        <v>66.7</v>
      </c>
      <c r="AI23" s="138">
        <v>3.1</v>
      </c>
      <c r="AJ23" s="138">
        <v>2.52</v>
      </c>
      <c r="AK23" s="138">
        <v>1</v>
      </c>
      <c r="AL23" s="138">
        <v>1.76</v>
      </c>
      <c r="AM23" s="138">
        <v>1.75</v>
      </c>
      <c r="AN23" s="6">
        <v>1.71</v>
      </c>
      <c r="AO23" s="6">
        <v>1.68</v>
      </c>
      <c r="AP23" s="6">
        <v>62</v>
      </c>
      <c r="AQ23" s="6"/>
      <c r="AR23" s="6"/>
      <c r="AS23" s="6"/>
      <c r="AT23" s="6"/>
      <c r="AU23" s="6"/>
      <c r="AV23" s="6"/>
      <c r="AW23" s="6"/>
    </row>
    <row r="24" spans="1:49">
      <c r="A24" s="6" t="s">
        <v>196</v>
      </c>
      <c r="B24" s="11">
        <v>0.99999798900000003</v>
      </c>
      <c r="C24" s="176">
        <v>0.20699999999999999</v>
      </c>
      <c r="D24" s="137">
        <v>0.86782132999999995</v>
      </c>
      <c r="E24" s="182">
        <v>0.49</v>
      </c>
      <c r="F24" s="137">
        <v>0.99585999999999997</v>
      </c>
      <c r="G24" s="26">
        <v>0.7</v>
      </c>
      <c r="H24" s="19">
        <v>14</v>
      </c>
      <c r="I24" s="27">
        <v>0.66038609000000004</v>
      </c>
      <c r="J24" s="216">
        <v>0.35</v>
      </c>
      <c r="K24" s="188">
        <v>50</v>
      </c>
      <c r="L24" s="6" t="s">
        <v>326</v>
      </c>
      <c r="M24" s="6" t="s">
        <v>21</v>
      </c>
      <c r="N24" s="138">
        <v>27</v>
      </c>
      <c r="O24" s="138">
        <v>5</v>
      </c>
      <c r="P24" s="138">
        <v>5</v>
      </c>
      <c r="Q24" s="138">
        <v>2.2999999999999998</v>
      </c>
      <c r="R24" s="138">
        <v>3.67</v>
      </c>
      <c r="S24" s="138">
        <v>1.08</v>
      </c>
      <c r="T24" s="138">
        <v>5</v>
      </c>
      <c r="U24" s="138">
        <v>5</v>
      </c>
      <c r="V24" s="138">
        <v>4.3099999999999996</v>
      </c>
      <c r="W24" s="138">
        <v>3.41</v>
      </c>
      <c r="X24" s="138">
        <v>3.19</v>
      </c>
      <c r="Y24" s="138">
        <v>4.63</v>
      </c>
      <c r="Z24" s="6">
        <v>4.6417910500000001</v>
      </c>
      <c r="AA24" s="138">
        <v>2.42</v>
      </c>
      <c r="AB24" s="138">
        <v>3.11</v>
      </c>
      <c r="AC24" s="138">
        <v>3.11</v>
      </c>
      <c r="AD24" s="138">
        <v>3.54</v>
      </c>
      <c r="AE24" s="138">
        <v>5</v>
      </c>
      <c r="AF24" s="138">
        <v>1</v>
      </c>
      <c r="AG24" s="138">
        <v>3.98</v>
      </c>
      <c r="AH24" s="138">
        <v>41.1</v>
      </c>
      <c r="AI24" s="138">
        <v>3.12</v>
      </c>
      <c r="AJ24" s="138">
        <v>4.43</v>
      </c>
      <c r="AK24" s="138">
        <v>5</v>
      </c>
      <c r="AL24" s="138">
        <v>2.76</v>
      </c>
      <c r="AM24" s="138">
        <v>3.45</v>
      </c>
      <c r="AN24" s="6">
        <v>2.68</v>
      </c>
      <c r="AO24" s="6">
        <v>4.66</v>
      </c>
      <c r="AP24" s="6">
        <v>62</v>
      </c>
      <c r="AQ24" s="6"/>
      <c r="AR24" s="6"/>
      <c r="AS24" s="6"/>
      <c r="AT24" s="6"/>
      <c r="AU24" s="6"/>
      <c r="AV24" s="6"/>
      <c r="AW24" s="6"/>
    </row>
    <row r="25" spans="1:49">
      <c r="A25" s="6" t="s">
        <v>230</v>
      </c>
      <c r="B25" s="219">
        <v>0.93845629799999997</v>
      </c>
      <c r="C25" s="220">
        <v>0.161</v>
      </c>
      <c r="D25" s="135">
        <v>0.62495533000000003</v>
      </c>
      <c r="E25" s="157">
        <v>0.36</v>
      </c>
      <c r="F25" s="137">
        <v>0.72993534000000004</v>
      </c>
      <c r="G25" s="150">
        <v>0.46</v>
      </c>
      <c r="H25" s="174">
        <v>45</v>
      </c>
      <c r="I25" s="221">
        <v>0.47478631999999998</v>
      </c>
      <c r="J25" s="222">
        <v>0.31</v>
      </c>
      <c r="K25" s="223">
        <v>51</v>
      </c>
      <c r="L25" s="6" t="s">
        <v>326</v>
      </c>
      <c r="M25" s="6" t="s">
        <v>19</v>
      </c>
      <c r="N25" s="138">
        <v>33</v>
      </c>
      <c r="O25" s="138">
        <v>3.61</v>
      </c>
      <c r="P25" s="138">
        <v>3.18</v>
      </c>
      <c r="Q25" s="138">
        <v>2.52</v>
      </c>
      <c r="R25" s="138">
        <v>1.38</v>
      </c>
      <c r="S25" s="138">
        <v>1</v>
      </c>
      <c r="T25" s="138">
        <v>4.3600000000000003</v>
      </c>
      <c r="U25" s="138">
        <v>3.57</v>
      </c>
      <c r="V25" s="138">
        <v>3.16</v>
      </c>
      <c r="W25" s="138">
        <v>2.2599999999999998</v>
      </c>
      <c r="X25" s="138">
        <v>1.55</v>
      </c>
      <c r="Y25" s="138">
        <v>2.98</v>
      </c>
      <c r="Z25" s="6">
        <v>1.65671642</v>
      </c>
      <c r="AA25" s="138">
        <v>1.9</v>
      </c>
      <c r="AB25" s="138">
        <v>2.36</v>
      </c>
      <c r="AC25" s="138">
        <v>2.61</v>
      </c>
      <c r="AD25" s="138">
        <v>2.21</v>
      </c>
      <c r="AE25" s="138">
        <v>3.8</v>
      </c>
      <c r="AF25" s="138">
        <v>1</v>
      </c>
      <c r="AG25" s="138">
        <v>2.48</v>
      </c>
      <c r="AH25" s="138">
        <v>45.2</v>
      </c>
      <c r="AI25" s="138">
        <v>3.23</v>
      </c>
      <c r="AJ25" s="138">
        <v>3.29</v>
      </c>
      <c r="AK25" s="138">
        <v>3</v>
      </c>
      <c r="AL25" s="138">
        <v>1.8</v>
      </c>
      <c r="AM25" s="138">
        <v>1.66</v>
      </c>
      <c r="AN25" s="6">
        <v>3.19</v>
      </c>
      <c r="AO25" s="6">
        <v>4.33</v>
      </c>
      <c r="AP25" s="6">
        <v>66</v>
      </c>
      <c r="AQ25" s="6"/>
      <c r="AR25" s="6"/>
      <c r="AS25" s="6"/>
      <c r="AT25" s="6"/>
      <c r="AU25" s="6"/>
      <c r="AV25" s="6"/>
      <c r="AW25" s="6"/>
    </row>
    <row r="26" spans="1:49">
      <c r="A26" s="6" t="s">
        <v>225</v>
      </c>
      <c r="B26" s="224">
        <v>0.73412333799999996</v>
      </c>
      <c r="C26" s="225">
        <v>0.246</v>
      </c>
      <c r="D26" s="137">
        <v>0.83457269999999995</v>
      </c>
      <c r="E26" s="226">
        <v>0.54</v>
      </c>
      <c r="F26" s="137">
        <v>0.80983284</v>
      </c>
      <c r="G26" s="137">
        <v>0.72</v>
      </c>
      <c r="H26" s="177">
        <v>11</v>
      </c>
      <c r="I26" s="137">
        <v>0.72250305000000004</v>
      </c>
      <c r="J26" s="140">
        <v>0.44</v>
      </c>
      <c r="K26" s="141">
        <v>32</v>
      </c>
      <c r="L26" s="6" t="s">
        <v>326</v>
      </c>
      <c r="M26" s="6" t="s">
        <v>19</v>
      </c>
      <c r="N26" s="138">
        <v>23</v>
      </c>
      <c r="O26" s="138">
        <v>3.09</v>
      </c>
      <c r="P26" s="138">
        <v>3</v>
      </c>
      <c r="Q26" s="138">
        <v>3.24</v>
      </c>
      <c r="R26" s="138">
        <v>4.21</v>
      </c>
      <c r="S26" s="138">
        <v>1.17</v>
      </c>
      <c r="T26" s="138">
        <v>1.48</v>
      </c>
      <c r="U26" s="138">
        <v>1.57</v>
      </c>
      <c r="V26" s="138">
        <v>2.2400000000000002</v>
      </c>
      <c r="W26" s="138">
        <v>2.15</v>
      </c>
      <c r="X26" s="138">
        <v>2.15</v>
      </c>
      <c r="Y26" s="138">
        <v>2.31</v>
      </c>
      <c r="Z26" s="6">
        <v>1.7761194</v>
      </c>
      <c r="AA26" s="138">
        <v>2.0299999999999998</v>
      </c>
      <c r="AB26" s="138">
        <v>3.58</v>
      </c>
      <c r="AC26" s="138">
        <v>1.99</v>
      </c>
      <c r="AD26" s="138">
        <v>2.14</v>
      </c>
      <c r="AE26" s="138">
        <v>1</v>
      </c>
      <c r="AF26" s="138">
        <v>1</v>
      </c>
      <c r="AG26" s="138">
        <v>2.23</v>
      </c>
      <c r="AH26" s="138">
        <v>17.3</v>
      </c>
      <c r="AI26" s="138">
        <v>3.2</v>
      </c>
      <c r="AJ26" s="138">
        <v>2.14</v>
      </c>
      <c r="AK26" s="138">
        <v>1.67</v>
      </c>
      <c r="AL26" s="138">
        <v>1.77</v>
      </c>
      <c r="AM26" s="138">
        <v>2.13</v>
      </c>
      <c r="AN26" s="6">
        <v>1.52</v>
      </c>
      <c r="AO26" s="6">
        <v>2.4300000000000002</v>
      </c>
      <c r="AP26" s="6">
        <v>66</v>
      </c>
      <c r="AQ26" s="6"/>
      <c r="AR26" s="6"/>
      <c r="AS26" s="6"/>
      <c r="AT26" s="6"/>
      <c r="AU26" s="6"/>
      <c r="AV26" s="6"/>
      <c r="AW26" s="6"/>
    </row>
    <row r="27" spans="1:49">
      <c r="A27" s="6" t="s">
        <v>200</v>
      </c>
      <c r="B27" s="175">
        <v>0.81446757700000005</v>
      </c>
      <c r="C27" s="227">
        <v>0.127</v>
      </c>
      <c r="D27" s="137">
        <v>0.77479986999999995</v>
      </c>
      <c r="E27" s="151">
        <v>0.4</v>
      </c>
      <c r="F27" s="137">
        <v>0.90081367000000001</v>
      </c>
      <c r="G27" s="137">
        <v>0.73</v>
      </c>
      <c r="H27" s="228">
        <v>9</v>
      </c>
      <c r="I27" s="229">
        <v>0.63519652000000004</v>
      </c>
      <c r="J27" s="230">
        <v>0.3</v>
      </c>
      <c r="K27" s="8">
        <v>52</v>
      </c>
      <c r="L27" s="6" t="s">
        <v>326</v>
      </c>
      <c r="M27" s="6" t="s">
        <v>13</v>
      </c>
      <c r="N27" s="138">
        <v>22</v>
      </c>
      <c r="O27" s="138">
        <v>2.91</v>
      </c>
      <c r="P27" s="138">
        <v>4</v>
      </c>
      <c r="Q27" s="138">
        <v>3.53</v>
      </c>
      <c r="R27" s="138">
        <v>3.41</v>
      </c>
      <c r="S27" s="138">
        <v>1.1100000000000001</v>
      </c>
      <c r="T27" s="138">
        <v>3.88</v>
      </c>
      <c r="U27" s="138">
        <v>3.57</v>
      </c>
      <c r="V27" s="138">
        <v>2.56</v>
      </c>
      <c r="W27" s="138">
        <v>3.03</v>
      </c>
      <c r="X27" s="138">
        <v>4.01</v>
      </c>
      <c r="Y27" s="138">
        <v>4.3600000000000003</v>
      </c>
      <c r="Z27" s="6">
        <v>3.7761193999999998</v>
      </c>
      <c r="AA27" s="138">
        <v>2.16</v>
      </c>
      <c r="AB27" s="138">
        <v>2.88</v>
      </c>
      <c r="AC27" s="138">
        <v>2.4900000000000002</v>
      </c>
      <c r="AD27" s="138">
        <v>2.84</v>
      </c>
      <c r="AE27" s="138">
        <v>1.8</v>
      </c>
      <c r="AF27" s="138">
        <v>1</v>
      </c>
      <c r="AG27" s="138">
        <v>3.71</v>
      </c>
      <c r="AH27" s="138">
        <v>51.1</v>
      </c>
      <c r="AI27" s="138">
        <v>2.76</v>
      </c>
      <c r="AJ27" s="138">
        <v>4.05</v>
      </c>
      <c r="AK27" s="138">
        <v>2.33</v>
      </c>
      <c r="AL27" s="138">
        <v>3.8</v>
      </c>
      <c r="AM27" s="138">
        <v>4.4400000000000004</v>
      </c>
      <c r="AN27" s="6">
        <v>4.9400000000000004</v>
      </c>
      <c r="AO27" s="6">
        <v>4.4400000000000004</v>
      </c>
      <c r="AP27" s="6">
        <v>74</v>
      </c>
      <c r="AQ27" s="6"/>
      <c r="AR27" s="6"/>
      <c r="AS27" s="6"/>
      <c r="AT27" s="6"/>
      <c r="AU27" s="6"/>
      <c r="AV27" s="6"/>
      <c r="AW27" s="6"/>
    </row>
    <row r="28" spans="1:49">
      <c r="A28" s="6" t="s">
        <v>212</v>
      </c>
      <c r="B28" s="231">
        <v>0.57305708600000005</v>
      </c>
      <c r="C28" s="184">
        <v>0.14699999999999999</v>
      </c>
      <c r="D28" s="28">
        <v>0.65682288</v>
      </c>
      <c r="E28" s="216">
        <v>0.35</v>
      </c>
      <c r="F28" s="137">
        <v>0.93938295999999999</v>
      </c>
      <c r="G28" s="184">
        <v>0.68</v>
      </c>
      <c r="H28" s="18">
        <v>16</v>
      </c>
      <c r="I28" s="137">
        <v>0.72929087000000004</v>
      </c>
      <c r="J28" s="140">
        <v>0.44</v>
      </c>
      <c r="K28" s="141">
        <v>32</v>
      </c>
      <c r="L28" s="6" t="s">
        <v>326</v>
      </c>
      <c r="M28" s="6" t="s">
        <v>13</v>
      </c>
      <c r="N28" s="138">
        <v>18</v>
      </c>
      <c r="O28" s="138">
        <v>2.2200000000000002</v>
      </c>
      <c r="P28" s="138">
        <v>2.82</v>
      </c>
      <c r="Q28" s="138">
        <v>2.21</v>
      </c>
      <c r="R28" s="138">
        <v>2.75</v>
      </c>
      <c r="S28" s="138">
        <v>1.22</v>
      </c>
      <c r="T28" s="138">
        <v>1.8</v>
      </c>
      <c r="U28" s="138">
        <v>1.57</v>
      </c>
      <c r="V28" s="138">
        <v>1.74</v>
      </c>
      <c r="W28" s="138">
        <v>1.6</v>
      </c>
      <c r="X28" s="138">
        <v>1.88</v>
      </c>
      <c r="Y28" s="138">
        <v>2.5099999999999998</v>
      </c>
      <c r="Z28" s="6">
        <v>2.1641791000000001</v>
      </c>
      <c r="AA28" s="138">
        <v>2.42</v>
      </c>
      <c r="AB28" s="138">
        <v>2.91</v>
      </c>
      <c r="AC28" s="138">
        <v>2.4900000000000002</v>
      </c>
      <c r="AD28" s="138">
        <v>1.7</v>
      </c>
      <c r="AE28" s="138">
        <v>1.2</v>
      </c>
      <c r="AF28" s="138">
        <v>1</v>
      </c>
      <c r="AG28" s="138">
        <v>2.69</v>
      </c>
      <c r="AH28" s="138">
        <v>29.2</v>
      </c>
      <c r="AI28" s="138">
        <v>2.63</v>
      </c>
      <c r="AJ28" s="138">
        <v>2.52</v>
      </c>
      <c r="AK28" s="138">
        <v>2.33</v>
      </c>
      <c r="AL28" s="138">
        <v>2.58</v>
      </c>
      <c r="AM28" s="138">
        <v>2.1800000000000002</v>
      </c>
      <c r="AN28" s="6">
        <v>3.26</v>
      </c>
      <c r="AO28" s="6">
        <v>2.93</v>
      </c>
      <c r="AP28" s="6">
        <v>74</v>
      </c>
      <c r="AQ28" s="6"/>
      <c r="AR28" s="6"/>
      <c r="AS28" s="6"/>
      <c r="AT28" s="6"/>
      <c r="AU28" s="6"/>
      <c r="AV28" s="6"/>
      <c r="AW28" s="6"/>
    </row>
    <row r="29" spans="1:49">
      <c r="A29" s="6" t="s">
        <v>286</v>
      </c>
      <c r="B29" s="232">
        <v>0.79096277699999995</v>
      </c>
      <c r="C29" s="227">
        <v>0.127</v>
      </c>
      <c r="D29" s="201">
        <v>0.68505709000000004</v>
      </c>
      <c r="E29" s="171">
        <v>0.43</v>
      </c>
      <c r="F29" s="137">
        <v>1.00000088</v>
      </c>
      <c r="G29" s="144">
        <v>0.71</v>
      </c>
      <c r="H29" s="233">
        <v>12</v>
      </c>
      <c r="I29" s="137">
        <v>0.87430302000000004</v>
      </c>
      <c r="J29" s="36">
        <v>0.56000000000000005</v>
      </c>
      <c r="K29" s="234">
        <v>10</v>
      </c>
      <c r="L29" s="6" t="s">
        <v>326</v>
      </c>
      <c r="M29" s="6" t="s">
        <v>31</v>
      </c>
      <c r="N29" s="138">
        <v>28</v>
      </c>
      <c r="O29" s="138">
        <v>1.52</v>
      </c>
      <c r="P29" s="138">
        <v>1.55</v>
      </c>
      <c r="Q29" s="138">
        <v>1.2</v>
      </c>
      <c r="R29" s="138">
        <v>1.89</v>
      </c>
      <c r="S29" s="138">
        <v>1.25</v>
      </c>
      <c r="T29" s="138">
        <v>1.96</v>
      </c>
      <c r="U29" s="138">
        <v>1.57</v>
      </c>
      <c r="V29" s="138">
        <v>1.74</v>
      </c>
      <c r="W29" s="138">
        <v>1.55</v>
      </c>
      <c r="X29" s="138">
        <v>1.44</v>
      </c>
      <c r="Y29" s="138">
        <v>2.08</v>
      </c>
      <c r="Z29" s="6">
        <v>1.2985074599999999</v>
      </c>
      <c r="AA29" s="138">
        <v>1.65</v>
      </c>
      <c r="AB29" s="138">
        <v>3.11</v>
      </c>
      <c r="AC29" s="138">
        <v>2.61</v>
      </c>
      <c r="AD29" s="138">
        <v>1.95</v>
      </c>
      <c r="AE29" s="138">
        <v>1.6</v>
      </c>
      <c r="AF29" s="138">
        <v>1</v>
      </c>
      <c r="AG29" s="138">
        <v>1.77</v>
      </c>
      <c r="AH29" s="138">
        <v>24.2</v>
      </c>
      <c r="AI29" s="138">
        <v>3.57</v>
      </c>
      <c r="AJ29" s="138">
        <v>3.1</v>
      </c>
      <c r="AK29" s="138">
        <v>2.33</v>
      </c>
      <c r="AL29" s="138">
        <v>1.34</v>
      </c>
      <c r="AM29" s="138">
        <v>1.28</v>
      </c>
      <c r="AN29" s="6">
        <v>1.65</v>
      </c>
      <c r="AO29" s="6">
        <v>2.31</v>
      </c>
      <c r="AP29" s="6">
        <v>39</v>
      </c>
      <c r="AQ29" s="6"/>
      <c r="AR29" s="6"/>
      <c r="AS29" s="6"/>
      <c r="AT29" s="6"/>
      <c r="AU29" s="6"/>
      <c r="AV29" s="6"/>
      <c r="AW29" s="6"/>
    </row>
    <row r="30" spans="1:49">
      <c r="A30" s="6" t="s">
        <v>242</v>
      </c>
      <c r="B30" s="235">
        <v>0.96397485199999999</v>
      </c>
      <c r="C30" s="27">
        <v>0.14299999999999999</v>
      </c>
      <c r="D30" s="203">
        <v>0.71458927000000005</v>
      </c>
      <c r="E30" s="168">
        <v>0.45</v>
      </c>
      <c r="F30" s="161">
        <v>0.62978539</v>
      </c>
      <c r="G30" s="38">
        <v>0.51</v>
      </c>
      <c r="H30" s="236">
        <v>35</v>
      </c>
      <c r="I30" s="201">
        <v>0.68478240999999995</v>
      </c>
      <c r="J30" s="154">
        <v>0.42</v>
      </c>
      <c r="K30" s="237">
        <v>38</v>
      </c>
      <c r="L30" s="6" t="s">
        <v>326</v>
      </c>
      <c r="M30" s="6" t="s">
        <v>24</v>
      </c>
      <c r="N30" s="138">
        <v>28</v>
      </c>
      <c r="O30" s="138">
        <v>1.52</v>
      </c>
      <c r="P30" s="138">
        <v>1.55</v>
      </c>
      <c r="Q30" s="138">
        <v>2.41</v>
      </c>
      <c r="R30" s="138">
        <v>2.2400000000000002</v>
      </c>
      <c r="S30" s="138">
        <v>1.1100000000000001</v>
      </c>
      <c r="T30" s="138">
        <v>2.12</v>
      </c>
      <c r="U30" s="138">
        <v>1.57</v>
      </c>
      <c r="V30" s="138">
        <v>1.69</v>
      </c>
      <c r="W30" s="138">
        <v>1.44</v>
      </c>
      <c r="X30" s="138">
        <v>1.22</v>
      </c>
      <c r="Y30" s="138">
        <v>1.77</v>
      </c>
      <c r="Z30" s="6">
        <v>1.3880596999999999</v>
      </c>
      <c r="AA30" s="138">
        <v>1.39</v>
      </c>
      <c r="AB30" s="138">
        <v>2.17</v>
      </c>
      <c r="AC30" s="138">
        <v>1.67</v>
      </c>
      <c r="AD30" s="138">
        <v>1.25</v>
      </c>
      <c r="AE30" s="138">
        <v>2.6</v>
      </c>
      <c r="AF30" s="138">
        <v>1</v>
      </c>
      <c r="AG30" s="138">
        <v>1.75</v>
      </c>
      <c r="AH30" s="138">
        <v>32.4</v>
      </c>
      <c r="AI30" s="138">
        <v>4.96</v>
      </c>
      <c r="AJ30" s="138">
        <v>1.19</v>
      </c>
      <c r="AK30" s="138">
        <v>1</v>
      </c>
      <c r="AL30" s="138">
        <v>1.1100000000000001</v>
      </c>
      <c r="AM30" s="138">
        <v>1.0900000000000001</v>
      </c>
      <c r="AN30" s="6">
        <v>1.19</v>
      </c>
      <c r="AO30" s="6">
        <v>2.0499999999999998</v>
      </c>
      <c r="AP30" s="6">
        <v>26</v>
      </c>
      <c r="AQ30" s="6"/>
      <c r="AR30" s="6"/>
      <c r="AS30" s="6"/>
      <c r="AT30" s="6"/>
      <c r="AU30" s="6"/>
      <c r="AV30" s="6"/>
      <c r="AW30" s="6"/>
    </row>
    <row r="31" spans="1:49">
      <c r="A31" s="6" t="s">
        <v>224</v>
      </c>
      <c r="B31" s="15">
        <v>0.81939636500000002</v>
      </c>
      <c r="C31" s="238">
        <v>0.16900000000000001</v>
      </c>
      <c r="D31" s="214">
        <v>0.69050913000000003</v>
      </c>
      <c r="E31" s="151">
        <v>0.4</v>
      </c>
      <c r="F31" s="203">
        <v>0.71278589999999997</v>
      </c>
      <c r="G31" s="239">
        <v>0.6</v>
      </c>
      <c r="H31" s="200">
        <v>25</v>
      </c>
      <c r="I31" s="169">
        <v>0.61884835000000005</v>
      </c>
      <c r="J31" s="149">
        <v>0.38</v>
      </c>
      <c r="K31" s="195">
        <v>42</v>
      </c>
      <c r="L31" s="6" t="s">
        <v>326</v>
      </c>
      <c r="M31" s="6" t="s">
        <v>16</v>
      </c>
      <c r="N31" s="138">
        <v>31</v>
      </c>
      <c r="O31" s="138">
        <v>2.74</v>
      </c>
      <c r="P31" s="138">
        <v>2.82</v>
      </c>
      <c r="Q31" s="138">
        <v>2.4</v>
      </c>
      <c r="R31" s="138">
        <v>2.4300000000000002</v>
      </c>
      <c r="S31" s="138">
        <v>1.17</v>
      </c>
      <c r="T31" s="138">
        <v>2.76</v>
      </c>
      <c r="U31" s="138">
        <v>2.4300000000000002</v>
      </c>
      <c r="V31" s="138">
        <v>1.97</v>
      </c>
      <c r="W31" s="138">
        <v>2.04</v>
      </c>
      <c r="X31" s="138">
        <v>1.6</v>
      </c>
      <c r="Y31" s="138">
        <v>3.02</v>
      </c>
      <c r="Z31" s="6">
        <v>1.65671642</v>
      </c>
      <c r="AA31" s="138">
        <v>1.9</v>
      </c>
      <c r="AB31" s="138">
        <v>2.57</v>
      </c>
      <c r="AC31" s="138">
        <v>2.27</v>
      </c>
      <c r="AD31" s="138">
        <v>2.84</v>
      </c>
      <c r="AE31" s="138">
        <v>1.7</v>
      </c>
      <c r="AF31" s="138">
        <v>1</v>
      </c>
      <c r="AG31" s="138">
        <v>2.44</v>
      </c>
      <c r="AH31" s="138">
        <v>35.200000000000003</v>
      </c>
      <c r="AI31" s="138">
        <v>3.1</v>
      </c>
      <c r="AJ31" s="138">
        <v>2.52</v>
      </c>
      <c r="AK31" s="138">
        <v>1</v>
      </c>
      <c r="AL31" s="138">
        <v>2.27</v>
      </c>
      <c r="AM31" s="138">
        <v>2.5099999999999998</v>
      </c>
      <c r="AN31" s="6">
        <v>2.74</v>
      </c>
      <c r="AO31" s="6">
        <v>3.14</v>
      </c>
      <c r="AP31" s="6">
        <v>65</v>
      </c>
      <c r="AQ31" s="6"/>
      <c r="AR31" s="6"/>
      <c r="AS31" s="6"/>
      <c r="AT31" s="6"/>
      <c r="AU31" s="6"/>
      <c r="AV31" s="6"/>
      <c r="AW31" s="6"/>
    </row>
    <row r="32" spans="1:49">
      <c r="A32" s="6" t="s">
        <v>245</v>
      </c>
      <c r="B32" s="145">
        <v>0.86724692599999997</v>
      </c>
      <c r="C32" s="21">
        <v>0.184</v>
      </c>
      <c r="D32" s="137">
        <v>0.93475116000000003</v>
      </c>
      <c r="E32" s="36">
        <v>0.56000000000000005</v>
      </c>
      <c r="F32" s="137">
        <v>0.93780794999999995</v>
      </c>
      <c r="G32" s="137">
        <v>0.83</v>
      </c>
      <c r="H32" s="238">
        <v>5</v>
      </c>
      <c r="I32" s="137">
        <v>0.79760118000000002</v>
      </c>
      <c r="J32" s="168">
        <v>0.45</v>
      </c>
      <c r="K32" s="14">
        <v>27</v>
      </c>
      <c r="L32" s="6" t="s">
        <v>326</v>
      </c>
      <c r="M32" s="6" t="s">
        <v>28</v>
      </c>
      <c r="N32" s="138">
        <v>26</v>
      </c>
      <c r="O32" s="138">
        <v>1.35</v>
      </c>
      <c r="P32" s="138">
        <v>1.27</v>
      </c>
      <c r="Q32" s="138">
        <v>4.05</v>
      </c>
      <c r="R32" s="138">
        <v>3.06</v>
      </c>
      <c r="S32" s="138">
        <v>1.77</v>
      </c>
      <c r="T32" s="138">
        <v>1.32</v>
      </c>
      <c r="U32" s="138">
        <v>1.29</v>
      </c>
      <c r="V32" s="138">
        <v>1.55</v>
      </c>
      <c r="W32" s="138">
        <v>1.1599999999999999</v>
      </c>
      <c r="X32" s="138">
        <v>1.1599999999999999</v>
      </c>
      <c r="Y32" s="138">
        <v>1.5</v>
      </c>
      <c r="Z32" s="6">
        <v>1.23880597</v>
      </c>
      <c r="AA32" s="138">
        <v>1.26</v>
      </c>
      <c r="AB32" s="138">
        <v>5</v>
      </c>
      <c r="AC32" s="138">
        <v>1.17</v>
      </c>
      <c r="AD32" s="138">
        <v>1.44</v>
      </c>
      <c r="AE32" s="138">
        <v>1.4</v>
      </c>
      <c r="AF32" s="138">
        <v>3</v>
      </c>
      <c r="AG32" s="138">
        <v>1.46</v>
      </c>
      <c r="AH32" s="138">
        <v>32.4</v>
      </c>
      <c r="AI32" s="138">
        <v>4.1100000000000003</v>
      </c>
      <c r="AJ32" s="138">
        <v>1.76</v>
      </c>
      <c r="AK32" s="138">
        <v>1</v>
      </c>
      <c r="AL32" s="138">
        <v>1.3</v>
      </c>
      <c r="AM32" s="138">
        <v>1.38</v>
      </c>
      <c r="AN32" s="6">
        <v>1.19</v>
      </c>
      <c r="AO32" s="6">
        <v>1.42</v>
      </c>
      <c r="AP32" s="6">
        <v>44</v>
      </c>
      <c r="AQ32" s="6"/>
      <c r="AR32" s="6"/>
      <c r="AS32" s="6"/>
      <c r="AT32" s="6">
        <v>1.35</v>
      </c>
      <c r="AU32" s="6">
        <v>1.42</v>
      </c>
      <c r="AV32" s="6"/>
      <c r="AW32" s="6"/>
    </row>
    <row r="33" spans="1:49">
      <c r="A33" s="6" t="s">
        <v>3</v>
      </c>
      <c r="B33" s="240">
        <v>0.64873567300000001</v>
      </c>
      <c r="C33" s="241">
        <v>0.2</v>
      </c>
      <c r="D33" s="137">
        <v>0.93497629999999998</v>
      </c>
      <c r="E33" s="182">
        <v>0.49</v>
      </c>
      <c r="F33" s="137">
        <v>0.73231849999999998</v>
      </c>
      <c r="G33" s="160">
        <v>0.47</v>
      </c>
      <c r="H33" s="167">
        <v>41</v>
      </c>
      <c r="I33" s="137">
        <v>0.81048708999999997</v>
      </c>
      <c r="J33" s="150">
        <v>0.46</v>
      </c>
      <c r="K33" s="242">
        <v>26</v>
      </c>
      <c r="L33" s="6" t="s">
        <v>326</v>
      </c>
      <c r="M33" s="6" t="s">
        <v>17</v>
      </c>
      <c r="N33" s="138">
        <v>28</v>
      </c>
      <c r="O33" s="138">
        <v>4.83</v>
      </c>
      <c r="P33" s="138">
        <v>4.91</v>
      </c>
      <c r="Q33" s="138">
        <v>2.68</v>
      </c>
      <c r="R33" s="138">
        <v>3.22</v>
      </c>
      <c r="S33" s="138">
        <v>1</v>
      </c>
      <c r="T33" s="138">
        <v>3.24</v>
      </c>
      <c r="U33" s="138">
        <v>2.4300000000000002</v>
      </c>
      <c r="V33" s="138">
        <v>3.8</v>
      </c>
      <c r="W33" s="138">
        <v>3.74</v>
      </c>
      <c r="X33" s="138">
        <v>5</v>
      </c>
      <c r="Y33" s="138">
        <v>4.76</v>
      </c>
      <c r="Z33" s="6">
        <v>5</v>
      </c>
      <c r="AA33" s="138">
        <v>2.5499999999999998</v>
      </c>
      <c r="AB33" s="138">
        <v>2.17</v>
      </c>
      <c r="AC33" s="138">
        <v>4.45</v>
      </c>
      <c r="AD33" s="138">
        <v>2.14</v>
      </c>
      <c r="AE33" s="138">
        <v>2</v>
      </c>
      <c r="AF33" s="138">
        <v>3</v>
      </c>
      <c r="AG33" s="138">
        <v>4.7300000000000004</v>
      </c>
      <c r="AH33" s="138">
        <v>28.8</v>
      </c>
      <c r="AI33" s="138">
        <v>2.5499999999999998</v>
      </c>
      <c r="AJ33" s="138">
        <v>2.14</v>
      </c>
      <c r="AK33" s="138">
        <v>1</v>
      </c>
      <c r="AL33" s="138">
        <v>3.42</v>
      </c>
      <c r="AM33" s="138">
        <v>3.4</v>
      </c>
      <c r="AN33" s="6">
        <v>4.4800000000000004</v>
      </c>
      <c r="AO33" s="6">
        <v>4.66</v>
      </c>
      <c r="AP33" s="6">
        <v>69</v>
      </c>
      <c r="AQ33" s="6"/>
      <c r="AR33" s="6"/>
      <c r="AS33" s="6"/>
      <c r="AT33" s="243">
        <v>3.8123239400000002</v>
      </c>
      <c r="AU33" s="6">
        <v>4.01</v>
      </c>
      <c r="AV33" s="6"/>
      <c r="AW33" s="6"/>
    </row>
    <row r="34" spans="1:49">
      <c r="A34" s="6" t="s">
        <v>247</v>
      </c>
      <c r="B34" s="244">
        <v>0.50101795199999999</v>
      </c>
      <c r="C34" s="150">
        <v>0.105</v>
      </c>
      <c r="D34" s="245">
        <v>0.69604518999999998</v>
      </c>
      <c r="E34" s="140">
        <v>0.44</v>
      </c>
      <c r="F34" s="137">
        <v>0.86946626000000005</v>
      </c>
      <c r="G34" s="36">
        <v>0.56000000000000005</v>
      </c>
      <c r="H34" s="246">
        <v>29</v>
      </c>
      <c r="I34" s="137">
        <v>0.92386159999999995</v>
      </c>
      <c r="J34" s="31">
        <v>0.61</v>
      </c>
      <c r="K34" s="247">
        <v>3</v>
      </c>
      <c r="L34" s="6" t="s">
        <v>326</v>
      </c>
      <c r="M34" s="6" t="s">
        <v>30</v>
      </c>
      <c r="N34" s="138">
        <v>23</v>
      </c>
      <c r="O34" s="138">
        <v>1.17</v>
      </c>
      <c r="P34" s="138">
        <v>1.27</v>
      </c>
      <c r="Q34" s="138">
        <v>1</v>
      </c>
      <c r="R34" s="138">
        <v>2.4300000000000002</v>
      </c>
      <c r="S34" s="138">
        <v>1.77</v>
      </c>
      <c r="T34" s="138">
        <v>1.1599999999999999</v>
      </c>
      <c r="U34" s="138">
        <v>1.29</v>
      </c>
      <c r="V34" s="138">
        <v>1.74</v>
      </c>
      <c r="W34" s="138">
        <v>1.49</v>
      </c>
      <c r="X34" s="138">
        <v>1.38</v>
      </c>
      <c r="Y34" s="138">
        <v>1.77</v>
      </c>
      <c r="Z34" s="6">
        <v>1.23880597</v>
      </c>
      <c r="AA34" s="138">
        <v>2.16</v>
      </c>
      <c r="AB34" s="138">
        <v>2.48</v>
      </c>
      <c r="AC34" s="138">
        <v>2.54</v>
      </c>
      <c r="AD34" s="138">
        <v>2.14</v>
      </c>
      <c r="AE34" s="138">
        <v>1.3</v>
      </c>
      <c r="AF34" s="138">
        <v>1</v>
      </c>
      <c r="AG34" s="138">
        <v>1.88</v>
      </c>
      <c r="AH34" s="138">
        <v>35.5</v>
      </c>
      <c r="AI34" s="138">
        <v>4</v>
      </c>
      <c r="AJ34" s="138">
        <v>2.14</v>
      </c>
      <c r="AK34" s="138">
        <v>1</v>
      </c>
      <c r="AL34" s="138">
        <v>1.44</v>
      </c>
      <c r="AM34" s="138">
        <v>1.24</v>
      </c>
      <c r="AN34" s="6">
        <v>2.29</v>
      </c>
      <c r="AO34" s="6">
        <v>2.16</v>
      </c>
      <c r="AP34" s="6">
        <v>23</v>
      </c>
      <c r="AQ34" s="6"/>
      <c r="AR34" s="6"/>
      <c r="AS34" s="6"/>
      <c r="AT34" s="6"/>
      <c r="AU34" s="6"/>
      <c r="AV34" s="6"/>
      <c r="AW34" s="6">
        <v>2.8239436599999999</v>
      </c>
    </row>
    <row r="35" spans="1:49">
      <c r="A35" s="6" t="s">
        <v>222</v>
      </c>
      <c r="B35" s="248">
        <v>0.61607331700000001</v>
      </c>
      <c r="C35" s="249">
        <v>0.10100000000000001</v>
      </c>
      <c r="D35" s="137">
        <v>0.84377882000000004</v>
      </c>
      <c r="E35" s="151">
        <v>0.4</v>
      </c>
      <c r="F35" s="250">
        <v>0.54726653999999997</v>
      </c>
      <c r="G35" s="182">
        <v>0.49</v>
      </c>
      <c r="H35" s="183">
        <v>37</v>
      </c>
      <c r="I35" s="137">
        <v>0.80078278999999997</v>
      </c>
      <c r="J35" s="38">
        <v>0.51</v>
      </c>
      <c r="K35" s="218">
        <v>19</v>
      </c>
      <c r="L35" s="6" t="s">
        <v>326</v>
      </c>
      <c r="M35" s="6" t="s">
        <v>30</v>
      </c>
      <c r="N35" s="138">
        <v>24</v>
      </c>
      <c r="O35" s="138">
        <v>1.17</v>
      </c>
      <c r="P35" s="138">
        <v>1.82</v>
      </c>
      <c r="Q35" s="138">
        <v>2.88</v>
      </c>
      <c r="R35" s="138">
        <v>2.21</v>
      </c>
      <c r="S35" s="138">
        <v>1.22</v>
      </c>
      <c r="T35" s="138">
        <v>1.48</v>
      </c>
      <c r="U35" s="138">
        <v>1</v>
      </c>
      <c r="V35" s="138">
        <v>1.41</v>
      </c>
      <c r="W35" s="138">
        <v>1.55</v>
      </c>
      <c r="X35" s="138">
        <v>1.82</v>
      </c>
      <c r="Y35" s="138">
        <v>1.81</v>
      </c>
      <c r="Z35" s="6">
        <v>2.1940298500000002</v>
      </c>
      <c r="AA35" s="138">
        <v>1.77</v>
      </c>
      <c r="AB35" s="138">
        <v>2.38</v>
      </c>
      <c r="AC35" s="138">
        <v>2.19</v>
      </c>
      <c r="AD35" s="138">
        <v>2.27</v>
      </c>
      <c r="AE35" s="138">
        <v>3.4</v>
      </c>
      <c r="AF35" s="138">
        <v>1</v>
      </c>
      <c r="AG35" s="138">
        <v>2.1</v>
      </c>
      <c r="AH35" s="138">
        <v>54.1</v>
      </c>
      <c r="AI35" s="138">
        <v>1.9</v>
      </c>
      <c r="AJ35" s="138">
        <v>1</v>
      </c>
      <c r="AK35" s="138">
        <v>1</v>
      </c>
      <c r="AL35" s="138">
        <v>1.3</v>
      </c>
      <c r="AM35" s="138">
        <v>1.33</v>
      </c>
      <c r="AN35" s="6">
        <v>1.19</v>
      </c>
      <c r="AO35" s="6">
        <v>2.2400000000000002</v>
      </c>
      <c r="AP35" s="6">
        <v>23</v>
      </c>
      <c r="AQ35" s="6"/>
      <c r="AR35" s="6"/>
      <c r="AS35" s="6"/>
      <c r="AT35" s="6"/>
      <c r="AU35" s="6"/>
      <c r="AV35" s="6"/>
      <c r="AW35" s="6"/>
    </row>
    <row r="36" spans="1:49">
      <c r="A36" s="6" t="s">
        <v>248</v>
      </c>
      <c r="B36" s="251">
        <v>0.69344328099999997</v>
      </c>
      <c r="C36" s="17">
        <v>0.22700000000000001</v>
      </c>
      <c r="D36" s="137">
        <v>0.76233313000000003</v>
      </c>
      <c r="E36" s="182">
        <v>0.49</v>
      </c>
      <c r="F36" s="137">
        <v>0.77374598000000006</v>
      </c>
      <c r="G36" s="252">
        <v>0.64</v>
      </c>
      <c r="H36" s="253">
        <v>21</v>
      </c>
      <c r="I36" s="137">
        <v>0.86145178</v>
      </c>
      <c r="J36" s="226">
        <v>0.54</v>
      </c>
      <c r="K36" s="233">
        <v>12</v>
      </c>
      <c r="L36" s="6" t="s">
        <v>326</v>
      </c>
      <c r="M36" s="6" t="s">
        <v>15</v>
      </c>
      <c r="N36" s="138">
        <v>33</v>
      </c>
      <c r="O36" s="138">
        <v>1.7</v>
      </c>
      <c r="P36" s="138">
        <v>1.64</v>
      </c>
      <c r="Q36" s="138">
        <v>2.23</v>
      </c>
      <c r="R36" s="138">
        <v>2.62</v>
      </c>
      <c r="S36" s="138">
        <v>1.33</v>
      </c>
      <c r="T36" s="138">
        <v>1</v>
      </c>
      <c r="U36" s="138">
        <v>1</v>
      </c>
      <c r="V36" s="138">
        <v>1.23</v>
      </c>
      <c r="W36" s="138">
        <v>1.1599999999999999</v>
      </c>
      <c r="X36" s="138">
        <v>1</v>
      </c>
      <c r="Y36" s="138">
        <v>1.34</v>
      </c>
      <c r="Z36" s="6">
        <v>1.11940299</v>
      </c>
      <c r="AA36" s="138">
        <v>1.39</v>
      </c>
      <c r="AB36" s="138">
        <v>2.17</v>
      </c>
      <c r="AC36" s="138">
        <v>1.52</v>
      </c>
      <c r="AD36" s="138">
        <v>1.1299999999999999</v>
      </c>
      <c r="AE36" s="138">
        <v>1.9</v>
      </c>
      <c r="AF36" s="138">
        <v>1</v>
      </c>
      <c r="AG36" s="138">
        <v>1.54</v>
      </c>
      <c r="AH36" s="138">
        <v>37.700000000000003</v>
      </c>
      <c r="AI36" s="138">
        <v>3.26</v>
      </c>
      <c r="AJ36" s="138">
        <v>1</v>
      </c>
      <c r="AK36" s="138">
        <v>1</v>
      </c>
      <c r="AL36" s="138">
        <v>1</v>
      </c>
      <c r="AM36" s="138">
        <v>1</v>
      </c>
      <c r="AN36" s="6">
        <v>1</v>
      </c>
      <c r="AO36" s="6">
        <v>1.45</v>
      </c>
      <c r="AP36" s="6">
        <v>67</v>
      </c>
      <c r="AQ36" s="6"/>
      <c r="AR36" s="6"/>
      <c r="AS36" s="6"/>
      <c r="AT36" s="6"/>
      <c r="AU36" s="6"/>
      <c r="AV36" s="6"/>
      <c r="AW36" s="6"/>
    </row>
    <row r="37" spans="1:49">
      <c r="A37" s="6" t="s">
        <v>214</v>
      </c>
      <c r="B37" s="35">
        <v>0.604143549</v>
      </c>
      <c r="C37" s="254">
        <v>0.13300000000000001</v>
      </c>
      <c r="D37" s="248">
        <v>0.59302480000000002</v>
      </c>
      <c r="E37" s="173">
        <v>0.37</v>
      </c>
      <c r="F37" s="29">
        <v>0.61874463999999996</v>
      </c>
      <c r="G37" s="136">
        <v>0.41</v>
      </c>
      <c r="H37" s="158">
        <v>47</v>
      </c>
      <c r="I37" s="137">
        <v>0.73976235999999995</v>
      </c>
      <c r="J37" s="255">
        <v>0.48</v>
      </c>
      <c r="K37" s="256">
        <v>24</v>
      </c>
      <c r="L37" s="6" t="s">
        <v>326</v>
      </c>
      <c r="M37" s="6" t="s">
        <v>12</v>
      </c>
      <c r="N37" s="138">
        <v>24</v>
      </c>
      <c r="O37" s="138">
        <v>3.43</v>
      </c>
      <c r="P37" s="138">
        <v>4.82</v>
      </c>
      <c r="Q37" s="138">
        <v>3.57</v>
      </c>
      <c r="R37" s="138">
        <v>2.2400000000000002</v>
      </c>
      <c r="S37" s="138">
        <v>1.08</v>
      </c>
      <c r="T37" s="138">
        <v>3.24</v>
      </c>
      <c r="U37" s="138">
        <v>2.4300000000000002</v>
      </c>
      <c r="V37" s="138">
        <v>2.84</v>
      </c>
      <c r="W37" s="138">
        <v>3.08</v>
      </c>
      <c r="X37" s="138">
        <v>2.3199999999999998</v>
      </c>
      <c r="Y37" s="138">
        <v>4.13</v>
      </c>
      <c r="Z37" s="6">
        <v>2.2537313399999999</v>
      </c>
      <c r="AA37" s="138">
        <v>3.71</v>
      </c>
      <c r="AB37" s="138">
        <v>2.9</v>
      </c>
      <c r="AC37" s="138">
        <v>4.78</v>
      </c>
      <c r="AD37" s="138">
        <v>2.65</v>
      </c>
      <c r="AE37" s="138">
        <v>3.4</v>
      </c>
      <c r="AF37" s="138">
        <v>1</v>
      </c>
      <c r="AG37" s="138">
        <v>3.27</v>
      </c>
      <c r="AH37" s="138">
        <v>43.8</v>
      </c>
      <c r="AI37" s="138">
        <v>3.45</v>
      </c>
      <c r="AJ37" s="138">
        <v>1.76</v>
      </c>
      <c r="AK37" s="138">
        <v>1.67</v>
      </c>
      <c r="AL37" s="138">
        <v>2.5099999999999998</v>
      </c>
      <c r="AM37" s="138">
        <v>2.74</v>
      </c>
      <c r="AN37" s="6">
        <v>4.03</v>
      </c>
      <c r="AO37" s="6">
        <v>5</v>
      </c>
      <c r="AP37" s="6">
        <v>55</v>
      </c>
      <c r="AQ37" s="6"/>
      <c r="AR37" s="6"/>
      <c r="AS37" s="6"/>
      <c r="AT37" s="6"/>
      <c r="AU37" s="6"/>
      <c r="AV37" s="6"/>
      <c r="AW37" s="6"/>
    </row>
    <row r="38" spans="1:49">
      <c r="A38" s="6" t="s">
        <v>228</v>
      </c>
      <c r="B38" s="20">
        <v>0.75061301999999996</v>
      </c>
      <c r="C38" s="257">
        <v>0.16600000000000001</v>
      </c>
      <c r="D38" s="37">
        <v>0.52014468999999997</v>
      </c>
      <c r="E38" s="210">
        <v>0.33</v>
      </c>
      <c r="F38" s="258">
        <v>0.49538563000000002</v>
      </c>
      <c r="G38" s="157">
        <v>0.36</v>
      </c>
      <c r="H38" s="223">
        <v>51</v>
      </c>
      <c r="I38" s="137">
        <v>0.82573063000000002</v>
      </c>
      <c r="J38" s="37">
        <v>0.52</v>
      </c>
      <c r="K38" s="204">
        <v>15</v>
      </c>
      <c r="L38" s="6" t="s">
        <v>326</v>
      </c>
      <c r="M38" s="6" t="s">
        <v>14</v>
      </c>
      <c r="N38" s="138">
        <v>26</v>
      </c>
      <c r="O38" s="138">
        <v>3.96</v>
      </c>
      <c r="P38" s="138">
        <v>4.82</v>
      </c>
      <c r="Q38" s="138">
        <v>3.22</v>
      </c>
      <c r="R38" s="138">
        <v>2.78</v>
      </c>
      <c r="S38" s="138">
        <v>1</v>
      </c>
      <c r="T38" s="138">
        <v>3.72</v>
      </c>
      <c r="U38" s="138">
        <v>3</v>
      </c>
      <c r="V38" s="138">
        <v>2.79</v>
      </c>
      <c r="W38" s="138">
        <v>2.37</v>
      </c>
      <c r="X38" s="138">
        <v>1.66</v>
      </c>
      <c r="Y38" s="138">
        <v>2.85</v>
      </c>
      <c r="Z38" s="6">
        <v>1.8358209000000001</v>
      </c>
      <c r="AA38" s="138">
        <v>3.19</v>
      </c>
      <c r="AB38" s="138">
        <v>3.26</v>
      </c>
      <c r="AC38" s="138">
        <v>4.93</v>
      </c>
      <c r="AD38" s="138">
        <v>2.52</v>
      </c>
      <c r="AE38" s="138">
        <v>4.4000000000000004</v>
      </c>
      <c r="AF38" s="138">
        <v>1</v>
      </c>
      <c r="AG38" s="138">
        <v>2.69</v>
      </c>
      <c r="AH38" s="138">
        <v>40</v>
      </c>
      <c r="AI38" s="138">
        <v>1.96</v>
      </c>
      <c r="AJ38" s="138">
        <v>1.95</v>
      </c>
      <c r="AK38" s="138">
        <v>2.33</v>
      </c>
      <c r="AL38" s="138">
        <v>1.59</v>
      </c>
      <c r="AM38" s="138">
        <v>1.75</v>
      </c>
      <c r="AN38" s="6">
        <v>2.23</v>
      </c>
      <c r="AO38" s="6">
        <v>4.62</v>
      </c>
      <c r="AP38" s="6">
        <v>59</v>
      </c>
      <c r="AQ38" s="6"/>
      <c r="AR38" s="6"/>
      <c r="AS38" s="6"/>
      <c r="AT38" s="6"/>
      <c r="AU38" s="6"/>
      <c r="AV38" s="6"/>
      <c r="AW38" s="6"/>
    </row>
    <row r="39" spans="1:49">
      <c r="A39" s="6" t="s">
        <v>213</v>
      </c>
      <c r="B39" s="259">
        <v>0.54467771700000001</v>
      </c>
      <c r="C39" s="260">
        <v>0.14599999999999999</v>
      </c>
      <c r="D39" s="227">
        <v>0.57826763000000003</v>
      </c>
      <c r="E39" s="261">
        <v>0.34</v>
      </c>
      <c r="F39" s="229">
        <v>0.63394574999999997</v>
      </c>
      <c r="G39" s="182">
        <v>0.49</v>
      </c>
      <c r="H39" s="183">
        <v>37</v>
      </c>
      <c r="I39" s="254">
        <v>0.60678065000000003</v>
      </c>
      <c r="J39" s="173">
        <v>0.37</v>
      </c>
      <c r="K39" s="174">
        <v>45</v>
      </c>
      <c r="L39" s="6" t="s">
        <v>326</v>
      </c>
      <c r="M39" s="6" t="s">
        <v>20</v>
      </c>
      <c r="N39" s="138">
        <v>31</v>
      </c>
      <c r="O39" s="138">
        <v>2.74</v>
      </c>
      <c r="P39" s="138">
        <v>2.4500000000000002</v>
      </c>
      <c r="Q39" s="138">
        <v>2.16</v>
      </c>
      <c r="R39" s="138">
        <v>2.68</v>
      </c>
      <c r="S39" s="138">
        <v>1.25</v>
      </c>
      <c r="T39" s="138">
        <v>2.12</v>
      </c>
      <c r="U39" s="138">
        <v>1.86</v>
      </c>
      <c r="V39" s="138">
        <v>2.2000000000000002</v>
      </c>
      <c r="W39" s="138">
        <v>1.99</v>
      </c>
      <c r="X39" s="138">
        <v>2.42</v>
      </c>
      <c r="Y39" s="138">
        <v>2.34</v>
      </c>
      <c r="Z39" s="6">
        <v>2.4029850800000001</v>
      </c>
      <c r="AA39" s="138">
        <v>1.52</v>
      </c>
      <c r="AB39" s="138">
        <v>1</v>
      </c>
      <c r="AC39" s="138">
        <v>2.71</v>
      </c>
      <c r="AD39" s="138">
        <v>2.71</v>
      </c>
      <c r="AE39" s="138">
        <v>2.2999999999999998</v>
      </c>
      <c r="AF39" s="138">
        <v>1</v>
      </c>
      <c r="AG39" s="138">
        <v>2.5</v>
      </c>
      <c r="AH39" s="138">
        <v>32.6</v>
      </c>
      <c r="AI39" s="138">
        <v>1.9</v>
      </c>
      <c r="AJ39" s="138">
        <v>1.76</v>
      </c>
      <c r="AK39" s="138">
        <v>1.67</v>
      </c>
      <c r="AL39" s="138">
        <v>2.4300000000000002</v>
      </c>
      <c r="AM39" s="138">
        <v>2.6</v>
      </c>
      <c r="AN39" s="6">
        <v>2.81</v>
      </c>
      <c r="AO39" s="6">
        <v>3.63</v>
      </c>
      <c r="AP39" s="6">
        <v>61</v>
      </c>
      <c r="AQ39" s="6"/>
      <c r="AR39" s="6"/>
      <c r="AS39" s="6"/>
      <c r="AT39" s="6"/>
      <c r="AU39" s="6"/>
      <c r="AV39" s="6"/>
      <c r="AW39" s="6"/>
    </row>
    <row r="40" spans="1:49">
      <c r="A40" s="6" t="s">
        <v>239</v>
      </c>
      <c r="B40" s="188">
        <v>0.98706900399999997</v>
      </c>
      <c r="C40" s="262">
        <v>0.21199999999999999</v>
      </c>
      <c r="D40" s="137">
        <v>0.83763421999999998</v>
      </c>
      <c r="E40" s="182">
        <v>0.49</v>
      </c>
      <c r="F40" s="137">
        <v>0.99999934000000001</v>
      </c>
      <c r="G40" s="137">
        <v>0.89</v>
      </c>
      <c r="H40" s="24">
        <v>2</v>
      </c>
      <c r="I40" s="137">
        <v>0.83317772000000001</v>
      </c>
      <c r="J40" s="171">
        <v>0.43</v>
      </c>
      <c r="K40" s="183">
        <v>37</v>
      </c>
      <c r="L40" s="6" t="s">
        <v>326</v>
      </c>
      <c r="M40" s="6" t="s">
        <v>25</v>
      </c>
      <c r="N40" s="138">
        <v>29</v>
      </c>
      <c r="O40" s="138">
        <v>1.7</v>
      </c>
      <c r="P40" s="138">
        <v>1.64</v>
      </c>
      <c r="Q40" s="138">
        <v>2.7</v>
      </c>
      <c r="R40" s="138">
        <v>3.38</v>
      </c>
      <c r="S40" s="138">
        <v>2.2400000000000002</v>
      </c>
      <c r="T40" s="138">
        <v>1.64</v>
      </c>
      <c r="U40" s="138">
        <v>1</v>
      </c>
      <c r="V40" s="138">
        <v>1.28</v>
      </c>
      <c r="W40" s="138">
        <v>1.22</v>
      </c>
      <c r="X40" s="138">
        <v>1.44</v>
      </c>
      <c r="Y40" s="138">
        <v>1.57</v>
      </c>
      <c r="Z40" s="6">
        <v>1.4776119400000001</v>
      </c>
      <c r="AA40" s="138">
        <v>1.39</v>
      </c>
      <c r="AB40" s="138">
        <v>2.57</v>
      </c>
      <c r="AC40" s="138">
        <v>1.2</v>
      </c>
      <c r="AD40" s="138">
        <v>1.57</v>
      </c>
      <c r="AE40" s="138">
        <v>1.9</v>
      </c>
      <c r="AF40" s="138">
        <v>3</v>
      </c>
      <c r="AG40" s="138">
        <v>1.69</v>
      </c>
      <c r="AH40" s="138">
        <v>47.2</v>
      </c>
      <c r="AI40" s="138">
        <v>2.29</v>
      </c>
      <c r="AJ40" s="138">
        <v>1.57</v>
      </c>
      <c r="AK40" s="138">
        <v>1.67</v>
      </c>
      <c r="AL40" s="138">
        <v>1.47</v>
      </c>
      <c r="AM40" s="138">
        <v>1.56</v>
      </c>
      <c r="AN40" s="6">
        <v>1.39</v>
      </c>
      <c r="AO40" s="6">
        <v>1.55</v>
      </c>
      <c r="AP40" s="6">
        <v>45</v>
      </c>
      <c r="AQ40" s="6"/>
      <c r="AR40" s="6"/>
      <c r="AS40" s="6"/>
      <c r="AT40" s="6"/>
      <c r="AU40" s="6"/>
      <c r="AV40" s="6"/>
      <c r="AW40" s="6"/>
    </row>
    <row r="41" spans="1:49">
      <c r="A41" s="6" t="s">
        <v>5</v>
      </c>
      <c r="B41" s="16">
        <v>0.81045605700000001</v>
      </c>
      <c r="C41" s="29">
        <v>0.13500000000000001</v>
      </c>
      <c r="D41" s="137">
        <v>0.76935810999999998</v>
      </c>
      <c r="E41" s="160">
        <v>0.47</v>
      </c>
      <c r="F41" s="137">
        <v>1.00000219</v>
      </c>
      <c r="G41" s="137">
        <v>0.74</v>
      </c>
      <c r="H41" s="133">
        <v>7</v>
      </c>
      <c r="I41" s="240">
        <v>0.65857390000000005</v>
      </c>
      <c r="J41" s="149">
        <v>0.38</v>
      </c>
      <c r="K41" s="195">
        <v>42</v>
      </c>
      <c r="L41" s="6" t="s">
        <v>326</v>
      </c>
      <c r="M41" s="6" t="s">
        <v>11</v>
      </c>
      <c r="N41" s="138">
        <v>25</v>
      </c>
      <c r="O41" s="138">
        <v>2.74</v>
      </c>
      <c r="P41" s="138">
        <v>3.27</v>
      </c>
      <c r="Q41" s="138">
        <v>3.09</v>
      </c>
      <c r="R41" s="138">
        <v>2.17</v>
      </c>
      <c r="S41" s="138">
        <v>1.08</v>
      </c>
      <c r="T41" s="138">
        <v>3.4</v>
      </c>
      <c r="U41" s="138">
        <v>3</v>
      </c>
      <c r="V41" s="138">
        <v>3.11</v>
      </c>
      <c r="W41" s="138">
        <v>2.86</v>
      </c>
      <c r="X41" s="138">
        <v>2.5299999999999998</v>
      </c>
      <c r="Y41" s="138">
        <v>4.1900000000000004</v>
      </c>
      <c r="Z41" s="6">
        <v>2.76119403</v>
      </c>
      <c r="AA41" s="138">
        <v>3.19</v>
      </c>
      <c r="AB41" s="138">
        <v>4.43</v>
      </c>
      <c r="AC41" s="138">
        <v>2.71</v>
      </c>
      <c r="AD41" s="138">
        <v>2.65</v>
      </c>
      <c r="AE41" s="138">
        <v>1.1000000000000001</v>
      </c>
      <c r="AF41" s="138">
        <v>1</v>
      </c>
      <c r="AG41" s="138">
        <v>3.31</v>
      </c>
      <c r="AH41" s="138">
        <v>16.100000000000001</v>
      </c>
      <c r="AI41" s="138">
        <v>2.88</v>
      </c>
      <c r="AJ41" s="138">
        <v>3.67</v>
      </c>
      <c r="AK41" s="138">
        <v>3</v>
      </c>
      <c r="AL41" s="138">
        <v>3.58</v>
      </c>
      <c r="AM41" s="138">
        <v>3.45</v>
      </c>
      <c r="AN41" s="6">
        <v>5</v>
      </c>
      <c r="AO41" s="6">
        <v>3.91</v>
      </c>
      <c r="AP41" s="6">
        <v>86</v>
      </c>
      <c r="AQ41" s="6"/>
      <c r="AR41" s="6"/>
      <c r="AS41" s="6"/>
      <c r="AT41" s="6"/>
      <c r="AU41" s="6"/>
      <c r="AV41" s="6"/>
      <c r="AW41" s="6"/>
    </row>
    <row r="42" spans="1:49">
      <c r="A42" s="6" t="s">
        <v>232</v>
      </c>
      <c r="B42" s="263">
        <v>0.47368559599999999</v>
      </c>
      <c r="C42" s="264">
        <v>9.9000000000000005E-2</v>
      </c>
      <c r="D42" s="137">
        <v>0.73463645</v>
      </c>
      <c r="E42" s="171">
        <v>0.43</v>
      </c>
      <c r="F42" s="169">
        <v>0.62102014999999999</v>
      </c>
      <c r="G42" s="139">
        <v>0.55000000000000004</v>
      </c>
      <c r="H42" s="145">
        <v>31</v>
      </c>
      <c r="I42" s="137">
        <v>0.88741787999999999</v>
      </c>
      <c r="J42" s="33">
        <v>0.57999999999999996</v>
      </c>
      <c r="K42" s="134">
        <v>6</v>
      </c>
      <c r="L42" s="6" t="s">
        <v>326</v>
      </c>
      <c r="M42" s="6" t="s">
        <v>30</v>
      </c>
      <c r="N42" s="138">
        <v>20</v>
      </c>
      <c r="O42" s="138">
        <v>1</v>
      </c>
      <c r="P42" s="138">
        <v>1.36</v>
      </c>
      <c r="Q42" s="138">
        <v>1.47</v>
      </c>
      <c r="R42" s="138">
        <v>2.33</v>
      </c>
      <c r="S42" s="138">
        <v>2.2400000000000002</v>
      </c>
      <c r="T42" s="138">
        <v>1</v>
      </c>
      <c r="U42" s="138">
        <v>1</v>
      </c>
      <c r="V42" s="138">
        <v>1.69</v>
      </c>
      <c r="W42" s="138">
        <v>1.22</v>
      </c>
      <c r="X42" s="138">
        <v>1.1599999999999999</v>
      </c>
      <c r="Y42" s="138">
        <v>1.57</v>
      </c>
      <c r="Z42" s="6">
        <v>1.32835821</v>
      </c>
      <c r="AA42" s="138">
        <v>1.9</v>
      </c>
      <c r="AB42" s="138">
        <v>2.57</v>
      </c>
      <c r="AC42" s="138">
        <v>2.17</v>
      </c>
      <c r="AD42" s="138">
        <v>2.08</v>
      </c>
      <c r="AE42" s="138">
        <v>1.2</v>
      </c>
      <c r="AF42" s="138">
        <v>1</v>
      </c>
      <c r="AG42" s="138">
        <v>2.02</v>
      </c>
      <c r="AH42" s="138">
        <v>21.1</v>
      </c>
      <c r="AI42" s="138">
        <v>2.7</v>
      </c>
      <c r="AJ42" s="138">
        <v>1</v>
      </c>
      <c r="AK42" s="138">
        <v>1</v>
      </c>
      <c r="AL42" s="138">
        <v>1.23</v>
      </c>
      <c r="AM42" s="138">
        <v>1.33</v>
      </c>
      <c r="AN42" s="6">
        <v>1.19</v>
      </c>
      <c r="AO42" s="6">
        <v>1.97</v>
      </c>
      <c r="AP42" s="6">
        <v>23</v>
      </c>
      <c r="AQ42" s="6"/>
      <c r="AR42" s="6"/>
      <c r="AS42" s="6"/>
      <c r="AT42" s="6"/>
      <c r="AU42" s="6"/>
      <c r="AV42" s="6"/>
      <c r="AW42" s="6"/>
    </row>
    <row r="43" spans="1:49">
      <c r="A43" s="6" t="s">
        <v>210</v>
      </c>
      <c r="B43" s="151">
        <v>0.52176108799999998</v>
      </c>
      <c r="C43" s="265">
        <v>9.8000000000000004E-2</v>
      </c>
      <c r="D43" s="33">
        <v>0.57962568000000003</v>
      </c>
      <c r="E43" s="181">
        <v>0.32</v>
      </c>
      <c r="F43" s="137">
        <v>0.79906200999999999</v>
      </c>
      <c r="G43" s="27">
        <v>0.66</v>
      </c>
      <c r="H43" s="155">
        <v>18</v>
      </c>
      <c r="I43" s="137">
        <v>0.83818188999999999</v>
      </c>
      <c r="J43" s="37">
        <v>0.52</v>
      </c>
      <c r="K43" s="204">
        <v>15</v>
      </c>
      <c r="L43" s="6" t="s">
        <v>326</v>
      </c>
      <c r="M43" s="6" t="s">
        <v>18</v>
      </c>
      <c r="N43" s="138">
        <v>23</v>
      </c>
      <c r="O43" s="138">
        <v>2.2200000000000002</v>
      </c>
      <c r="P43" s="138">
        <v>3.64</v>
      </c>
      <c r="Q43" s="138">
        <v>2.76</v>
      </c>
      <c r="R43" s="138">
        <v>1.44</v>
      </c>
      <c r="S43" s="138">
        <v>1.1399999999999999</v>
      </c>
      <c r="T43" s="138">
        <v>2.44</v>
      </c>
      <c r="U43" s="138">
        <v>1.86</v>
      </c>
      <c r="V43" s="138">
        <v>2.38</v>
      </c>
      <c r="W43" s="138">
        <v>2.15</v>
      </c>
      <c r="X43" s="138">
        <v>1.71</v>
      </c>
      <c r="Y43" s="138">
        <v>3.52</v>
      </c>
      <c r="Z43" s="6">
        <v>2.1641791000000001</v>
      </c>
      <c r="AA43" s="138">
        <v>4.74</v>
      </c>
      <c r="AB43" s="138">
        <v>2.8</v>
      </c>
      <c r="AC43" s="138">
        <v>4.2</v>
      </c>
      <c r="AD43" s="138">
        <v>4.05</v>
      </c>
      <c r="AE43" s="138">
        <v>4.7</v>
      </c>
      <c r="AF43" s="138">
        <v>1</v>
      </c>
      <c r="AG43" s="138">
        <v>4.63</v>
      </c>
      <c r="AH43" s="138">
        <v>34.1</v>
      </c>
      <c r="AI43" s="138">
        <v>2.94</v>
      </c>
      <c r="AJ43" s="138">
        <v>2.71</v>
      </c>
      <c r="AK43" s="138">
        <v>2.33</v>
      </c>
      <c r="AL43" s="138">
        <v>3.49</v>
      </c>
      <c r="AM43" s="138">
        <v>4.1500000000000004</v>
      </c>
      <c r="AN43" s="6">
        <v>3.58</v>
      </c>
      <c r="AO43" s="6">
        <v>4.3600000000000003</v>
      </c>
      <c r="AP43" s="6">
        <v>59</v>
      </c>
      <c r="AQ43" s="6"/>
      <c r="AR43" s="6"/>
      <c r="AS43" s="6"/>
      <c r="AT43" s="6"/>
      <c r="AU43" s="6"/>
      <c r="AV43" s="6"/>
      <c r="AW43" s="6"/>
    </row>
    <row r="44" spans="1:49">
      <c r="A44" s="6" t="s">
        <v>4</v>
      </c>
      <c r="B44" s="12">
        <v>0.97428189099999996</v>
      </c>
      <c r="C44" s="266">
        <v>0.16</v>
      </c>
      <c r="D44" s="137">
        <v>1.0000015600000001</v>
      </c>
      <c r="E44" s="161">
        <v>0.63</v>
      </c>
      <c r="F44" s="137">
        <v>0.99999819999999995</v>
      </c>
      <c r="G44" s="137">
        <v>0.73</v>
      </c>
      <c r="H44" s="228">
        <v>9</v>
      </c>
      <c r="I44" s="137">
        <v>0.81167820000000002</v>
      </c>
      <c r="J44" s="267">
        <v>0.39</v>
      </c>
      <c r="K44" s="13">
        <v>40</v>
      </c>
      <c r="L44" s="6" t="s">
        <v>326</v>
      </c>
      <c r="M44" s="6" t="s">
        <v>11</v>
      </c>
      <c r="N44" s="138">
        <v>29</v>
      </c>
      <c r="O44" s="138">
        <v>2.57</v>
      </c>
      <c r="P44" s="138">
        <v>2.73</v>
      </c>
      <c r="Q44" s="138">
        <v>2.63</v>
      </c>
      <c r="R44" s="138">
        <v>3.95</v>
      </c>
      <c r="S44" s="138">
        <v>1.41</v>
      </c>
      <c r="T44" s="138">
        <v>3.24</v>
      </c>
      <c r="U44" s="138">
        <v>2.71</v>
      </c>
      <c r="V44" s="138">
        <v>3.62</v>
      </c>
      <c r="W44" s="138">
        <v>3.03</v>
      </c>
      <c r="X44" s="138">
        <v>3.79</v>
      </c>
      <c r="Y44" s="138">
        <v>3.66</v>
      </c>
      <c r="Z44" s="6">
        <v>3.5373134300000002</v>
      </c>
      <c r="AA44" s="138">
        <v>2.81</v>
      </c>
      <c r="AB44" s="138">
        <v>3.58</v>
      </c>
      <c r="AC44" s="138">
        <v>2.12</v>
      </c>
      <c r="AD44" s="138">
        <v>2.59</v>
      </c>
      <c r="AE44" s="138">
        <v>1.2</v>
      </c>
      <c r="AF44" s="138">
        <v>1</v>
      </c>
      <c r="AG44" s="138">
        <v>3.31</v>
      </c>
      <c r="AH44" s="138">
        <v>45.5</v>
      </c>
      <c r="AI44" s="138">
        <v>2.35</v>
      </c>
      <c r="AJ44" s="138">
        <v>1.95</v>
      </c>
      <c r="AK44" s="138">
        <v>2.33</v>
      </c>
      <c r="AL44" s="138">
        <v>3.12</v>
      </c>
      <c r="AM44" s="138">
        <v>3.07</v>
      </c>
      <c r="AN44" s="6">
        <v>4.0999999999999996</v>
      </c>
      <c r="AO44" s="6">
        <v>3.1</v>
      </c>
      <c r="AP44" s="6">
        <v>86</v>
      </c>
      <c r="AQ44" s="6"/>
      <c r="AR44" s="6"/>
      <c r="AS44" s="6"/>
      <c r="AT44" s="6"/>
      <c r="AU44" s="6"/>
      <c r="AV44" s="6"/>
      <c r="AW44" s="6"/>
    </row>
    <row r="45" spans="1:49">
      <c r="A45" s="6" t="s">
        <v>193</v>
      </c>
      <c r="B45" s="209">
        <v>0.525421264</v>
      </c>
      <c r="C45" s="268">
        <v>0.115</v>
      </c>
      <c r="D45" s="137">
        <v>0.97418848000000002</v>
      </c>
      <c r="E45" s="182">
        <v>0.49</v>
      </c>
      <c r="F45" s="269">
        <v>0.60185246999999997</v>
      </c>
      <c r="G45" s="160">
        <v>0.47</v>
      </c>
      <c r="H45" s="167">
        <v>41</v>
      </c>
      <c r="I45" s="137">
        <v>0.94070849999999995</v>
      </c>
      <c r="J45" s="197">
        <v>0.59</v>
      </c>
      <c r="K45" s="198">
        <v>4</v>
      </c>
      <c r="L45" s="6" t="s">
        <v>326</v>
      </c>
      <c r="M45" s="6" t="s">
        <v>17</v>
      </c>
      <c r="N45" s="138">
        <v>28</v>
      </c>
      <c r="O45" s="138">
        <v>2.57</v>
      </c>
      <c r="P45" s="138">
        <v>3.64</v>
      </c>
      <c r="Q45" s="138">
        <v>2.71</v>
      </c>
      <c r="R45" s="138">
        <v>1.73</v>
      </c>
      <c r="S45" s="138">
        <v>1.08</v>
      </c>
      <c r="T45" s="138">
        <v>2.44</v>
      </c>
      <c r="U45" s="138">
        <v>3</v>
      </c>
      <c r="V45" s="138">
        <v>3.85</v>
      </c>
      <c r="W45" s="138">
        <v>3.3</v>
      </c>
      <c r="X45" s="138">
        <v>3.3</v>
      </c>
      <c r="Y45" s="138">
        <v>4.43</v>
      </c>
      <c r="Z45" s="6">
        <v>4.9104477600000003</v>
      </c>
      <c r="AA45" s="138">
        <v>3.71</v>
      </c>
      <c r="AB45" s="138">
        <v>2.9</v>
      </c>
      <c r="AC45" s="138">
        <v>5</v>
      </c>
      <c r="AD45" s="138">
        <v>5</v>
      </c>
      <c r="AE45" s="138">
        <v>2</v>
      </c>
      <c r="AF45" s="138">
        <v>1</v>
      </c>
      <c r="AG45" s="138">
        <v>5</v>
      </c>
      <c r="AH45" s="138">
        <v>22.3</v>
      </c>
      <c r="AI45" s="138">
        <v>3.94</v>
      </c>
      <c r="AJ45" s="138">
        <v>3.29</v>
      </c>
      <c r="AK45" s="138">
        <v>1</v>
      </c>
      <c r="AL45" s="138">
        <v>2.96</v>
      </c>
      <c r="AM45" s="138">
        <v>2.74</v>
      </c>
      <c r="AN45" s="6">
        <v>3.06</v>
      </c>
      <c r="AO45" s="6">
        <v>4.33</v>
      </c>
      <c r="AP45" s="6">
        <v>69</v>
      </c>
      <c r="AQ45" s="6"/>
      <c r="AR45" s="6"/>
      <c r="AS45" s="6"/>
      <c r="AT45" s="6"/>
      <c r="AU45" s="6"/>
      <c r="AV45" s="6"/>
      <c r="AW45" s="6"/>
    </row>
    <row r="46" spans="1:49">
      <c r="A46" s="6" t="s">
        <v>241</v>
      </c>
      <c r="B46" s="197">
        <v>0.61440087200000004</v>
      </c>
      <c r="C46" s="270">
        <v>0.17199999999999999</v>
      </c>
      <c r="D46" s="137">
        <v>0.75767410999999996</v>
      </c>
      <c r="E46" s="160">
        <v>0.47</v>
      </c>
      <c r="F46" s="25">
        <v>0.70555303999999996</v>
      </c>
      <c r="G46" s="239">
        <v>0.6</v>
      </c>
      <c r="H46" s="200">
        <v>25</v>
      </c>
      <c r="I46" s="137">
        <v>0.76928399999999997</v>
      </c>
      <c r="J46" s="38">
        <v>0.51</v>
      </c>
      <c r="K46" s="218">
        <v>19</v>
      </c>
      <c r="L46" s="6" t="s">
        <v>326</v>
      </c>
      <c r="M46" s="6" t="s">
        <v>16</v>
      </c>
      <c r="N46" s="138">
        <v>26</v>
      </c>
      <c r="O46" s="138">
        <v>1.52</v>
      </c>
      <c r="P46" s="138">
        <v>1.73</v>
      </c>
      <c r="Q46" s="138">
        <v>3.35</v>
      </c>
      <c r="R46" s="138">
        <v>2.9</v>
      </c>
      <c r="S46" s="138">
        <v>1.77</v>
      </c>
      <c r="T46" s="138">
        <v>1</v>
      </c>
      <c r="U46" s="138">
        <v>1</v>
      </c>
      <c r="V46" s="138">
        <v>1.46</v>
      </c>
      <c r="W46" s="138">
        <v>1.27</v>
      </c>
      <c r="X46" s="138">
        <v>1.22</v>
      </c>
      <c r="Y46" s="138">
        <v>1.4</v>
      </c>
      <c r="Z46" s="6">
        <v>1.4776119400000001</v>
      </c>
      <c r="AA46" s="138">
        <v>1.39</v>
      </c>
      <c r="AB46" s="138">
        <v>1.39</v>
      </c>
      <c r="AC46" s="138">
        <v>1.7</v>
      </c>
      <c r="AD46" s="138">
        <v>1.25</v>
      </c>
      <c r="AE46" s="138">
        <v>1.6</v>
      </c>
      <c r="AF46" s="138">
        <v>1</v>
      </c>
      <c r="AG46" s="138">
        <v>1.5</v>
      </c>
      <c r="AH46" s="138">
        <v>43.9</v>
      </c>
      <c r="AI46" s="138">
        <v>3.03</v>
      </c>
      <c r="AJ46" s="138">
        <v>1.19</v>
      </c>
      <c r="AK46" s="138">
        <v>1</v>
      </c>
      <c r="AL46" s="138">
        <v>1.08</v>
      </c>
      <c r="AM46" s="138">
        <v>1.1399999999999999</v>
      </c>
      <c r="AN46" s="6">
        <v>1</v>
      </c>
      <c r="AO46" s="6">
        <v>1.71</v>
      </c>
      <c r="AP46" s="6">
        <v>65</v>
      </c>
      <c r="AQ46" s="6"/>
      <c r="AR46" s="6"/>
      <c r="AS46" s="6"/>
      <c r="AT46" s="6"/>
      <c r="AU46" s="6"/>
      <c r="AV46" s="6"/>
      <c r="AW46" s="6"/>
    </row>
    <row r="47" spans="1:49">
      <c r="A47" s="6" t="s">
        <v>280</v>
      </c>
      <c r="B47" s="161">
        <v>0.63453089100000004</v>
      </c>
      <c r="C47" s="164">
        <v>0.13100000000000001</v>
      </c>
      <c r="D47" s="137">
        <v>0.92209582000000001</v>
      </c>
      <c r="E47" s="226">
        <v>0.54</v>
      </c>
      <c r="F47" s="137">
        <v>0.85206576000000001</v>
      </c>
      <c r="G47" s="165">
        <v>0.65</v>
      </c>
      <c r="H47" s="271">
        <v>20</v>
      </c>
      <c r="I47" s="137">
        <v>0.87296675999999995</v>
      </c>
      <c r="J47" s="34">
        <v>0.56999999999999995</v>
      </c>
      <c r="K47" s="133">
        <v>7</v>
      </c>
      <c r="L47" s="6" t="s">
        <v>326</v>
      </c>
      <c r="M47" s="6" t="s">
        <v>17</v>
      </c>
      <c r="N47" s="138">
        <v>28</v>
      </c>
      <c r="O47" s="138">
        <v>2.91</v>
      </c>
      <c r="P47" s="138">
        <v>3.91</v>
      </c>
      <c r="Q47" s="138">
        <v>2.6</v>
      </c>
      <c r="R47" s="138">
        <v>1.54</v>
      </c>
      <c r="S47" s="138">
        <v>1.03</v>
      </c>
      <c r="T47" s="138">
        <v>2.92</v>
      </c>
      <c r="U47" s="138">
        <v>3</v>
      </c>
      <c r="V47" s="138">
        <v>3.53</v>
      </c>
      <c r="W47" s="138">
        <v>3.9</v>
      </c>
      <c r="X47" s="138">
        <v>4.62</v>
      </c>
      <c r="Y47" s="138">
        <v>5</v>
      </c>
      <c r="Z47" s="6">
        <v>4.0447761199999999</v>
      </c>
      <c r="AA47" s="138">
        <v>5</v>
      </c>
      <c r="AB47" s="138">
        <v>3.65</v>
      </c>
      <c r="AC47" s="138">
        <v>4.58</v>
      </c>
      <c r="AD47" s="138">
        <v>4.1100000000000003</v>
      </c>
      <c r="AE47" s="138">
        <v>1.6</v>
      </c>
      <c r="AF47" s="138">
        <v>1</v>
      </c>
      <c r="AG47" s="138">
        <v>4.08</v>
      </c>
      <c r="AH47" s="138">
        <v>25.9</v>
      </c>
      <c r="AI47" s="138">
        <v>3.2</v>
      </c>
      <c r="AJ47" s="138">
        <v>2.9</v>
      </c>
      <c r="AK47" s="138">
        <v>1</v>
      </c>
      <c r="AL47" s="138">
        <v>3.69</v>
      </c>
      <c r="AM47" s="138">
        <v>4.29</v>
      </c>
      <c r="AN47" s="6">
        <v>4.4800000000000004</v>
      </c>
      <c r="AO47" s="6">
        <v>4.29</v>
      </c>
      <c r="AP47" s="6">
        <v>69</v>
      </c>
      <c r="AQ47" s="6"/>
      <c r="AR47" s="6"/>
      <c r="AS47" s="6"/>
      <c r="AT47" s="6"/>
      <c r="AU47" s="6"/>
      <c r="AV47" s="6"/>
      <c r="AW47" s="6"/>
    </row>
    <row r="48" spans="1:49">
      <c r="A48" s="6" t="s">
        <v>198</v>
      </c>
      <c r="B48" s="144">
        <v>0.67312467300000001</v>
      </c>
      <c r="C48" s="23">
        <v>0.16200000000000001</v>
      </c>
      <c r="D48" s="137">
        <v>0.97812361000000003</v>
      </c>
      <c r="E48" s="161">
        <v>0.63</v>
      </c>
      <c r="F48" s="29">
        <v>0.61778650000000002</v>
      </c>
      <c r="G48" s="38">
        <v>0.51</v>
      </c>
      <c r="H48" s="236">
        <v>35</v>
      </c>
      <c r="I48" s="137">
        <v>0.72298574000000004</v>
      </c>
      <c r="J48" s="168">
        <v>0.45</v>
      </c>
      <c r="K48" s="14">
        <v>27</v>
      </c>
      <c r="L48" s="6" t="s">
        <v>326</v>
      </c>
      <c r="M48" s="6" t="s">
        <v>21</v>
      </c>
      <c r="N48" s="138">
        <v>28</v>
      </c>
      <c r="O48" s="138">
        <v>3.96</v>
      </c>
      <c r="P48" s="138">
        <v>3.91</v>
      </c>
      <c r="Q48" s="138">
        <v>4.2300000000000004</v>
      </c>
      <c r="R48" s="138">
        <v>5</v>
      </c>
      <c r="S48" s="138">
        <v>1.1399999999999999</v>
      </c>
      <c r="T48" s="138">
        <v>3.4</v>
      </c>
      <c r="U48" s="138">
        <v>3.86</v>
      </c>
      <c r="V48" s="138">
        <v>5</v>
      </c>
      <c r="W48" s="138">
        <v>5</v>
      </c>
      <c r="X48" s="138">
        <v>2.5299999999999998</v>
      </c>
      <c r="Y48" s="138">
        <v>4.76</v>
      </c>
      <c r="Z48" s="6">
        <v>2.8208955200000001</v>
      </c>
      <c r="AA48" s="138">
        <v>3.06</v>
      </c>
      <c r="AB48" s="138">
        <v>2.66</v>
      </c>
      <c r="AC48" s="138">
        <v>4.16</v>
      </c>
      <c r="AD48" s="138">
        <v>4.3</v>
      </c>
      <c r="AE48" s="138">
        <v>1.3</v>
      </c>
      <c r="AF48" s="138">
        <v>1</v>
      </c>
      <c r="AG48" s="138">
        <v>4.0999999999999996</v>
      </c>
      <c r="AH48" s="138">
        <v>26.4</v>
      </c>
      <c r="AI48" s="138">
        <v>3.45</v>
      </c>
      <c r="AJ48" s="138">
        <v>2.52</v>
      </c>
      <c r="AK48" s="138">
        <v>2.33</v>
      </c>
      <c r="AL48" s="138">
        <v>3.05</v>
      </c>
      <c r="AM48" s="138">
        <v>3.35</v>
      </c>
      <c r="AN48" s="6">
        <v>3.13</v>
      </c>
      <c r="AO48" s="6">
        <v>4.71</v>
      </c>
      <c r="AP48" s="6">
        <v>62</v>
      </c>
      <c r="AQ48" s="6"/>
      <c r="AR48" s="6"/>
      <c r="AS48" s="6"/>
      <c r="AT48" s="6"/>
      <c r="AU48" s="6"/>
      <c r="AV48" s="6"/>
      <c r="AW48" s="6"/>
    </row>
    <row r="49" spans="1:49">
      <c r="A49" s="6" t="s">
        <v>246</v>
      </c>
      <c r="B49" s="245">
        <v>0.665928615</v>
      </c>
      <c r="C49" s="178">
        <v>0.21299999999999999</v>
      </c>
      <c r="D49" s="229">
        <v>0.63585855000000002</v>
      </c>
      <c r="E49" s="136">
        <v>0.41</v>
      </c>
      <c r="F49" s="156">
        <v>0.64708860000000001</v>
      </c>
      <c r="G49" s="36">
        <v>0.56000000000000005</v>
      </c>
      <c r="H49" s="246">
        <v>29</v>
      </c>
      <c r="I49" s="137">
        <v>0.74262850000000002</v>
      </c>
      <c r="J49" s="168">
        <v>0.45</v>
      </c>
      <c r="K49" s="14">
        <v>27</v>
      </c>
      <c r="L49" s="6" t="s">
        <v>326</v>
      </c>
      <c r="M49" s="6" t="s">
        <v>15</v>
      </c>
      <c r="N49" s="138">
        <v>22</v>
      </c>
      <c r="O49" s="138">
        <v>2.04</v>
      </c>
      <c r="P49" s="138">
        <v>1.91</v>
      </c>
      <c r="Q49" s="138">
        <v>2.95</v>
      </c>
      <c r="R49" s="138">
        <v>2.75</v>
      </c>
      <c r="S49" s="138">
        <v>1.55</v>
      </c>
      <c r="T49" s="138">
        <v>1.32</v>
      </c>
      <c r="U49" s="138">
        <v>1.29</v>
      </c>
      <c r="V49" s="138">
        <v>1.32</v>
      </c>
      <c r="W49" s="138">
        <v>1.22</v>
      </c>
      <c r="X49" s="138">
        <v>1.05</v>
      </c>
      <c r="Y49" s="138">
        <v>1.44</v>
      </c>
      <c r="Z49" s="6">
        <v>1.23880597</v>
      </c>
      <c r="AA49" s="138">
        <v>1.39</v>
      </c>
      <c r="AB49" s="138">
        <v>2.17</v>
      </c>
      <c r="AC49" s="138">
        <v>1.6</v>
      </c>
      <c r="AD49" s="138">
        <v>1.38</v>
      </c>
      <c r="AE49" s="138">
        <v>2.6</v>
      </c>
      <c r="AF49" s="138">
        <v>1</v>
      </c>
      <c r="AG49" s="138">
        <v>1.73</v>
      </c>
      <c r="AH49" s="138">
        <v>58.2</v>
      </c>
      <c r="AI49" s="138">
        <v>1</v>
      </c>
      <c r="AJ49" s="138">
        <v>1.19</v>
      </c>
      <c r="AK49" s="138">
        <v>1</v>
      </c>
      <c r="AL49" s="138">
        <v>1.1299999999999999</v>
      </c>
      <c r="AM49" s="138">
        <v>1.19</v>
      </c>
      <c r="AN49" s="6">
        <v>1.26</v>
      </c>
      <c r="AO49" s="6">
        <v>1.85</v>
      </c>
      <c r="AP49" s="6">
        <v>67</v>
      </c>
      <c r="AQ49" s="6"/>
      <c r="AR49" s="6"/>
      <c r="AS49" s="6"/>
      <c r="AT49" s="6"/>
      <c r="AU49" s="6"/>
      <c r="AV49" s="6"/>
      <c r="AW49" s="6"/>
    </row>
    <row r="50" spans="1:49">
      <c r="A50" s="6" t="s">
        <v>208</v>
      </c>
      <c r="B50" s="272">
        <v>0.94132116499999996</v>
      </c>
      <c r="C50" s="264">
        <v>9.9000000000000005E-2</v>
      </c>
      <c r="D50" s="137">
        <v>0.79426646999999995</v>
      </c>
      <c r="E50" s="150">
        <v>0.46</v>
      </c>
      <c r="F50" s="137">
        <v>0.93288720000000003</v>
      </c>
      <c r="G50" s="31">
        <v>0.61</v>
      </c>
      <c r="H50" s="256">
        <v>24</v>
      </c>
      <c r="I50" s="137">
        <v>0.74053634999999995</v>
      </c>
      <c r="J50" s="140">
        <v>0.44</v>
      </c>
      <c r="K50" s="141">
        <v>32</v>
      </c>
      <c r="L50" s="6" t="s">
        <v>326</v>
      </c>
      <c r="M50" s="6" t="s">
        <v>15</v>
      </c>
      <c r="N50" s="138">
        <v>24</v>
      </c>
      <c r="O50" s="138">
        <v>2.04</v>
      </c>
      <c r="P50" s="138">
        <v>3.55</v>
      </c>
      <c r="Q50" s="138">
        <v>2.74</v>
      </c>
      <c r="R50" s="138">
        <v>1</v>
      </c>
      <c r="S50" s="138">
        <v>1.03</v>
      </c>
      <c r="T50" s="138">
        <v>4.04</v>
      </c>
      <c r="U50" s="138">
        <v>3.29</v>
      </c>
      <c r="V50" s="138">
        <v>3.71</v>
      </c>
      <c r="W50" s="138">
        <v>2.64</v>
      </c>
      <c r="X50" s="138">
        <v>2.21</v>
      </c>
      <c r="Y50" s="138">
        <v>3.69</v>
      </c>
      <c r="Z50" s="6">
        <v>2.5820895500000001</v>
      </c>
      <c r="AA50" s="138">
        <v>3.19</v>
      </c>
      <c r="AB50" s="138">
        <v>2.98</v>
      </c>
      <c r="AC50" s="138">
        <v>3.41</v>
      </c>
      <c r="AD50" s="138">
        <v>2.59</v>
      </c>
      <c r="AE50" s="138">
        <v>1.3</v>
      </c>
      <c r="AF50" s="138">
        <v>1</v>
      </c>
      <c r="AG50" s="138">
        <v>3.75</v>
      </c>
      <c r="AH50" s="138">
        <v>24.1</v>
      </c>
      <c r="AI50" s="138">
        <v>1.51</v>
      </c>
      <c r="AJ50" s="138">
        <v>2.14</v>
      </c>
      <c r="AK50" s="138">
        <v>3</v>
      </c>
      <c r="AL50" s="138">
        <v>3.2</v>
      </c>
      <c r="AM50" s="138">
        <v>3.21</v>
      </c>
      <c r="AN50" s="6">
        <v>4.68</v>
      </c>
      <c r="AO50" s="6">
        <v>4</v>
      </c>
      <c r="AP50" s="6">
        <v>67</v>
      </c>
      <c r="AQ50" s="6"/>
      <c r="AR50" s="6"/>
      <c r="AS50" s="6"/>
      <c r="AT50" s="6"/>
      <c r="AU50" s="6"/>
      <c r="AV50" s="6"/>
      <c r="AW50" s="6"/>
    </row>
    <row r="51" spans="1:49">
      <c r="A51" s="6" t="s">
        <v>281</v>
      </c>
      <c r="B51" s="227">
        <v>0.60955134899999996</v>
      </c>
      <c r="C51" s="197">
        <v>0.129</v>
      </c>
      <c r="D51" s="137">
        <v>0.78433096000000002</v>
      </c>
      <c r="E51" s="255">
        <v>0.48</v>
      </c>
      <c r="F51" s="137">
        <v>0.79046740000000004</v>
      </c>
      <c r="G51" s="144">
        <v>0.71</v>
      </c>
      <c r="H51" s="233">
        <v>12</v>
      </c>
      <c r="I51" s="137">
        <v>1.0000012</v>
      </c>
      <c r="J51" s="27">
        <v>0.66</v>
      </c>
      <c r="K51" s="24">
        <v>2</v>
      </c>
      <c r="L51" s="6" t="s">
        <v>326</v>
      </c>
      <c r="M51" s="6" t="s">
        <v>12</v>
      </c>
      <c r="N51" s="138">
        <v>25</v>
      </c>
      <c r="O51" s="138">
        <v>1.35</v>
      </c>
      <c r="P51" s="138">
        <v>1.82</v>
      </c>
      <c r="Q51" s="138">
        <v>2.21</v>
      </c>
      <c r="R51" s="138">
        <v>2.2999999999999998</v>
      </c>
      <c r="S51" s="138">
        <v>1.41</v>
      </c>
      <c r="T51" s="138">
        <v>1.32</v>
      </c>
      <c r="U51" s="138">
        <v>1.29</v>
      </c>
      <c r="V51" s="138">
        <v>1.83</v>
      </c>
      <c r="W51" s="138">
        <v>1.44</v>
      </c>
      <c r="X51" s="138">
        <v>1.27</v>
      </c>
      <c r="Y51" s="138">
        <v>1.91</v>
      </c>
      <c r="Z51" s="6">
        <v>1.7462686599999999</v>
      </c>
      <c r="AA51" s="138">
        <v>3.19</v>
      </c>
      <c r="AB51" s="138">
        <v>2.52</v>
      </c>
      <c r="AC51" s="138">
        <v>2.3199999999999998</v>
      </c>
      <c r="AD51" s="138">
        <v>3.1</v>
      </c>
      <c r="AE51" s="138">
        <v>2.5</v>
      </c>
      <c r="AF51" s="138">
        <v>1</v>
      </c>
      <c r="AG51" s="138">
        <v>2.56</v>
      </c>
      <c r="AH51" s="138">
        <v>39.200000000000003</v>
      </c>
      <c r="AI51" s="138">
        <v>3.93</v>
      </c>
      <c r="AJ51" s="138">
        <v>1.57</v>
      </c>
      <c r="AK51" s="138">
        <v>1</v>
      </c>
      <c r="AL51" s="138">
        <v>1.79</v>
      </c>
      <c r="AM51" s="138">
        <v>1.89</v>
      </c>
      <c r="AN51" s="6">
        <v>1.9</v>
      </c>
      <c r="AO51" s="6">
        <v>2.02</v>
      </c>
      <c r="AP51" s="6">
        <v>55</v>
      </c>
      <c r="AQ51" s="6"/>
      <c r="AR51" s="6"/>
      <c r="AS51" s="6"/>
      <c r="AT51" s="6"/>
      <c r="AU51" s="6"/>
      <c r="AV51" s="6"/>
      <c r="AW51" s="6"/>
    </row>
    <row r="52" spans="1:49">
      <c r="A52" s="6" t="s">
        <v>206</v>
      </c>
      <c r="B52" s="202">
        <v>0.67890090400000003</v>
      </c>
      <c r="C52" s="156">
        <v>0.14000000000000001</v>
      </c>
      <c r="D52" s="184">
        <v>0.68275041999999997</v>
      </c>
      <c r="E52" s="157">
        <v>0.36</v>
      </c>
      <c r="F52" s="137">
        <v>0.87548481</v>
      </c>
      <c r="G52" s="184">
        <v>0.68</v>
      </c>
      <c r="H52" s="18">
        <v>16</v>
      </c>
      <c r="I52" s="137">
        <v>0.81671654000000005</v>
      </c>
      <c r="J52" s="226">
        <v>0.54</v>
      </c>
      <c r="K52" s="233">
        <v>12</v>
      </c>
      <c r="L52" s="6" t="s">
        <v>326</v>
      </c>
      <c r="M52" s="6" t="s">
        <v>28</v>
      </c>
      <c r="N52" s="138">
        <v>27</v>
      </c>
      <c r="O52" s="138">
        <v>2.91</v>
      </c>
      <c r="P52" s="138">
        <v>2.4500000000000002</v>
      </c>
      <c r="Q52" s="138">
        <v>1.96</v>
      </c>
      <c r="R52" s="138">
        <v>3.98</v>
      </c>
      <c r="S52" s="138">
        <v>1.41</v>
      </c>
      <c r="T52" s="138">
        <v>2.92</v>
      </c>
      <c r="U52" s="138">
        <v>1.57</v>
      </c>
      <c r="V52" s="138">
        <v>2.4300000000000002</v>
      </c>
      <c r="W52" s="138">
        <v>2.2599999999999998</v>
      </c>
      <c r="X52" s="138">
        <v>2.92</v>
      </c>
      <c r="Y52" s="138">
        <v>3.69</v>
      </c>
      <c r="Z52" s="6">
        <v>3.0597014900000001</v>
      </c>
      <c r="AA52" s="138">
        <v>3.97</v>
      </c>
      <c r="AB52" s="138">
        <v>3.33</v>
      </c>
      <c r="AC52" s="138">
        <v>4.1100000000000003</v>
      </c>
      <c r="AD52" s="138">
        <v>3.73</v>
      </c>
      <c r="AE52" s="138">
        <v>1.1000000000000001</v>
      </c>
      <c r="AF52" s="138">
        <v>1</v>
      </c>
      <c r="AG52" s="138">
        <v>3.67</v>
      </c>
      <c r="AH52" s="138">
        <v>20.399999999999999</v>
      </c>
      <c r="AI52" s="138">
        <v>2.27</v>
      </c>
      <c r="AJ52" s="138">
        <v>4.05</v>
      </c>
      <c r="AK52" s="138">
        <v>2.33</v>
      </c>
      <c r="AL52" s="138">
        <v>3.27</v>
      </c>
      <c r="AM52" s="138">
        <v>3.45</v>
      </c>
      <c r="AN52" s="6">
        <v>4.16</v>
      </c>
      <c r="AO52" s="6">
        <v>4.01</v>
      </c>
      <c r="AP52" s="6">
        <v>44</v>
      </c>
      <c r="AQ52" s="6"/>
      <c r="AR52" s="6"/>
      <c r="AS52" s="6"/>
      <c r="AT52" s="6"/>
      <c r="AU52" s="6"/>
      <c r="AV52" s="6"/>
      <c r="AW52" s="6"/>
    </row>
    <row r="53" spans="1:49">
      <c r="A53" s="6" t="s">
        <v>238</v>
      </c>
      <c r="B53" s="273">
        <v>0.55521218699999997</v>
      </c>
      <c r="C53" s="193">
        <v>0.11700000000000001</v>
      </c>
      <c r="D53" s="161">
        <v>0.63240521000000005</v>
      </c>
      <c r="E53" s="151">
        <v>0.4</v>
      </c>
      <c r="F53" s="28">
        <v>0.65776988999999997</v>
      </c>
      <c r="G53" s="197">
        <v>0.59</v>
      </c>
      <c r="H53" s="14">
        <v>27</v>
      </c>
      <c r="I53" s="137">
        <v>0.75113176999999998</v>
      </c>
      <c r="J53" s="267">
        <v>0.39</v>
      </c>
      <c r="K53" s="13">
        <v>40</v>
      </c>
      <c r="L53" s="6" t="s">
        <v>326</v>
      </c>
      <c r="M53" s="6" t="s">
        <v>25</v>
      </c>
      <c r="N53" s="138">
        <v>28</v>
      </c>
      <c r="O53" s="138">
        <v>1.17</v>
      </c>
      <c r="P53" s="138">
        <v>1.27</v>
      </c>
      <c r="Q53" s="138">
        <v>1.89</v>
      </c>
      <c r="R53" s="138">
        <v>2.59</v>
      </c>
      <c r="S53" s="138">
        <v>3.62</v>
      </c>
      <c r="T53" s="138">
        <v>1.1599999999999999</v>
      </c>
      <c r="U53" s="138">
        <v>1</v>
      </c>
      <c r="V53" s="138">
        <v>1.18</v>
      </c>
      <c r="W53" s="138">
        <v>1.38</v>
      </c>
      <c r="X53" s="138">
        <v>1.1100000000000001</v>
      </c>
      <c r="Y53" s="138">
        <v>1.47</v>
      </c>
      <c r="Z53" s="6">
        <v>1.2686567200000001</v>
      </c>
      <c r="AA53" s="138">
        <v>1.1299999999999999</v>
      </c>
      <c r="AB53" s="138">
        <v>5</v>
      </c>
      <c r="AC53" s="138">
        <v>1.45</v>
      </c>
      <c r="AD53" s="138">
        <v>1.57</v>
      </c>
      <c r="AE53" s="138">
        <v>1.9</v>
      </c>
      <c r="AF53" s="138">
        <v>1</v>
      </c>
      <c r="AG53" s="138">
        <v>1.9</v>
      </c>
      <c r="AH53" s="138">
        <v>42.3</v>
      </c>
      <c r="AI53" s="138">
        <v>5</v>
      </c>
      <c r="AJ53" s="138">
        <v>1.19</v>
      </c>
      <c r="AK53" s="138">
        <v>1</v>
      </c>
      <c r="AL53" s="138">
        <v>1.18</v>
      </c>
      <c r="AM53" s="138">
        <v>1.47</v>
      </c>
      <c r="AN53" s="6">
        <v>1</v>
      </c>
      <c r="AO53" s="6">
        <v>1.95</v>
      </c>
      <c r="AP53" s="6">
        <v>45</v>
      </c>
      <c r="AQ53" s="6"/>
      <c r="AR53" s="6"/>
      <c r="AS53" s="6"/>
      <c r="AT53" s="6"/>
      <c r="AU53" s="6"/>
      <c r="AV53" s="6"/>
      <c r="AW5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58F9-4EE8-DD4A-845C-C2DA0E464DD8}">
  <dimension ref="A1:AU184"/>
  <sheetViews>
    <sheetView zoomScale="42" zoomScaleNormal="42" workbookViewId="0">
      <selection activeCell="M44" sqref="M44"/>
    </sheetView>
  </sheetViews>
  <sheetFormatPr baseColWidth="10" defaultRowHeight="16"/>
  <cols>
    <col min="1" max="1" width="15.83203125" style="76" bestFit="1" customWidth="1"/>
    <col min="2" max="2" width="35.1640625" style="76" bestFit="1" customWidth="1"/>
    <col min="3" max="3" width="30.83203125" style="76" bestFit="1" customWidth="1"/>
    <col min="4" max="4" width="57.5" style="76" bestFit="1" customWidth="1"/>
    <col min="5" max="5" width="30.5" style="76" bestFit="1" customWidth="1"/>
    <col min="6" max="6" width="24.1640625" style="76" bestFit="1" customWidth="1"/>
    <col min="7" max="7" width="28.6640625" style="76" bestFit="1" customWidth="1"/>
    <col min="8" max="8" width="24.83203125" style="76" bestFit="1" customWidth="1"/>
    <col min="9" max="11" width="10.83203125" style="76"/>
    <col min="12" max="12" width="14.5" style="76" bestFit="1" customWidth="1"/>
    <col min="13" max="13" width="14.5" style="76" customWidth="1"/>
    <col min="14" max="14" width="25.5" style="76" bestFit="1" customWidth="1"/>
    <col min="15" max="15" width="52.5" style="76" hidden="1" customWidth="1"/>
    <col min="16" max="16" width="5.5" style="76" bestFit="1" customWidth="1"/>
    <col min="17" max="17" width="17.5" style="76" bestFit="1" customWidth="1"/>
    <col min="18" max="18" width="7.83203125" style="76" bestFit="1" customWidth="1"/>
    <col min="19" max="19" width="8" style="76" bestFit="1" customWidth="1"/>
    <col min="20" max="20" width="28.6640625" style="76" bestFit="1" customWidth="1"/>
    <col min="21" max="21" width="16.6640625" style="76" bestFit="1" customWidth="1"/>
    <col min="22" max="22" width="10.83203125" style="76"/>
    <col min="23" max="24" width="10.83203125" style="77"/>
    <col min="25" max="25" width="10.83203125" style="76"/>
    <col min="26" max="26" width="24.6640625" style="76" bestFit="1" customWidth="1"/>
    <col min="27" max="27" width="25.33203125" style="76" hidden="1" customWidth="1"/>
    <col min="28" max="28" width="12.5" style="76" bestFit="1" customWidth="1"/>
    <col min="29" max="29" width="26.33203125" style="76" hidden="1" customWidth="1"/>
    <col min="30" max="30" width="17.5" style="76" bestFit="1" customWidth="1"/>
    <col min="31" max="31" width="11.33203125" style="76" hidden="1" customWidth="1"/>
    <col min="32" max="34" width="10.83203125" style="76"/>
    <col min="35" max="35" width="10.83203125" style="77"/>
    <col min="36" max="36" width="25" style="76" bestFit="1" customWidth="1"/>
    <col min="37" max="37" width="24.33203125" style="76" bestFit="1" customWidth="1"/>
    <col min="38" max="38" width="30" style="76" bestFit="1" customWidth="1"/>
    <col min="39" max="39" width="20.5" style="76" bestFit="1" customWidth="1"/>
    <col min="40" max="40" width="27.83203125" style="76" bestFit="1" customWidth="1"/>
    <col min="41" max="41" width="20.33203125" style="76" bestFit="1" customWidth="1"/>
    <col min="42" max="42" width="26.33203125" style="76" bestFit="1" customWidth="1"/>
    <col min="43" max="43" width="42.5" style="76" bestFit="1" customWidth="1"/>
    <col min="44" max="44" width="45.83203125" style="76" bestFit="1" customWidth="1"/>
    <col min="45" max="16384" width="10.83203125" style="76"/>
  </cols>
  <sheetData>
    <row r="1" spans="1:46" ht="26">
      <c r="A1" s="5" t="s">
        <v>0</v>
      </c>
      <c r="B1" s="5" t="s">
        <v>252</v>
      </c>
      <c r="C1" s="5" t="s">
        <v>253</v>
      </c>
      <c r="D1" s="5" t="s">
        <v>40</v>
      </c>
      <c r="E1" s="5" t="s">
        <v>52</v>
      </c>
      <c r="F1" s="5" t="s">
        <v>106</v>
      </c>
      <c r="G1" s="5" t="s">
        <v>262</v>
      </c>
      <c r="H1" s="5"/>
      <c r="I1" s="75"/>
      <c r="J1" s="75"/>
      <c r="K1" s="75"/>
      <c r="L1" s="5" t="s">
        <v>0</v>
      </c>
      <c r="M1" s="5"/>
      <c r="N1" s="5" t="s">
        <v>255</v>
      </c>
      <c r="O1" s="5" t="s">
        <v>261</v>
      </c>
      <c r="P1" s="5" t="s">
        <v>69</v>
      </c>
      <c r="Q1" s="5" t="s">
        <v>256</v>
      </c>
      <c r="R1" s="5" t="s">
        <v>73</v>
      </c>
      <c r="S1" s="5" t="s">
        <v>98</v>
      </c>
      <c r="T1" s="5" t="s">
        <v>257</v>
      </c>
      <c r="U1" s="5" t="s">
        <v>254</v>
      </c>
    </row>
    <row r="2" spans="1:46">
      <c r="A2" s="84" t="s">
        <v>245</v>
      </c>
      <c r="B2" s="79">
        <v>0.37075964</v>
      </c>
      <c r="C2" s="85">
        <v>0.58538919078456442</v>
      </c>
      <c r="D2" s="85">
        <v>0.59677813492956244</v>
      </c>
      <c r="E2" s="85">
        <v>2.3318188261764738E-2</v>
      </c>
      <c r="F2" s="85">
        <v>9.8122897512874493E-2</v>
      </c>
      <c r="G2" s="82">
        <v>39</v>
      </c>
      <c r="H2" s="82"/>
      <c r="L2" s="78"/>
      <c r="M2" s="78"/>
      <c r="P2" s="80"/>
      <c r="Q2" s="80"/>
      <c r="R2" s="81"/>
      <c r="S2" s="80"/>
      <c r="T2" s="80"/>
      <c r="U2" s="82"/>
    </row>
    <row r="3" spans="1:46">
      <c r="A3" s="84" t="s">
        <v>206</v>
      </c>
      <c r="B3" s="79">
        <v>0.61775579999999997</v>
      </c>
      <c r="C3" s="85">
        <v>0.44055189665097705</v>
      </c>
      <c r="D3" s="85">
        <v>0.236238461779814</v>
      </c>
      <c r="E3" s="85">
        <v>-6.1198219713569091E-3</v>
      </c>
      <c r="F3" s="85">
        <v>7.1866920396510506E-2</v>
      </c>
      <c r="G3" s="82">
        <v>25</v>
      </c>
      <c r="H3" s="82"/>
      <c r="L3" s="78"/>
      <c r="M3" s="78"/>
      <c r="P3" s="80"/>
      <c r="Q3" s="80"/>
      <c r="R3" s="81"/>
      <c r="S3" s="80"/>
      <c r="T3" s="80"/>
      <c r="U3" s="82"/>
      <c r="V3" s="82"/>
    </row>
    <row r="4" spans="1:46">
      <c r="A4" s="84" t="s">
        <v>223</v>
      </c>
      <c r="B4" s="79">
        <v>0.54184582000000003</v>
      </c>
      <c r="C4" s="85">
        <v>0.25252420674161286</v>
      </c>
      <c r="D4" s="85">
        <v>0.10307781001623173</v>
      </c>
      <c r="E4" s="85">
        <v>3.3169852166665126E-3</v>
      </c>
      <c r="F4" s="85">
        <v>9.5535246870210505E-2</v>
      </c>
      <c r="G4" s="82">
        <v>9</v>
      </c>
      <c r="H4" s="82"/>
      <c r="L4" s="78" t="s">
        <v>245</v>
      </c>
      <c r="M4" s="78"/>
      <c r="N4" s="76">
        <v>0.93475115900000005</v>
      </c>
      <c r="O4" s="76">
        <v>0.56000000000000005</v>
      </c>
      <c r="P4" s="83">
        <v>0.60306199999999999</v>
      </c>
      <c r="Q4" s="83">
        <v>9.9999999999999995E-7</v>
      </c>
      <c r="R4" s="83">
        <v>9.9999999999999995E-7</v>
      </c>
      <c r="S4" s="83">
        <v>9.9999999999999995E-7</v>
      </c>
      <c r="T4" s="93">
        <v>9.9999999999999995E-7</v>
      </c>
      <c r="U4" s="82">
        <v>4</v>
      </c>
      <c r="V4" s="82"/>
    </row>
    <row r="5" spans="1:46">
      <c r="L5" s="78" t="s">
        <v>223</v>
      </c>
      <c r="M5" s="78"/>
      <c r="N5" s="76">
        <v>0.57370511700000004</v>
      </c>
      <c r="O5" s="76">
        <v>0.32</v>
      </c>
      <c r="P5" s="80"/>
      <c r="Q5" s="80"/>
      <c r="R5" s="81"/>
      <c r="S5" s="80"/>
      <c r="T5" s="80"/>
      <c r="U5" s="82">
        <v>48</v>
      </c>
    </row>
    <row r="6" spans="1:46" ht="26">
      <c r="B6" s="5" t="s">
        <v>255</v>
      </c>
      <c r="C6" s="5" t="s">
        <v>69</v>
      </c>
      <c r="D6" s="5" t="s">
        <v>256</v>
      </c>
      <c r="E6" s="5" t="s">
        <v>73</v>
      </c>
      <c r="F6" s="5" t="s">
        <v>98</v>
      </c>
      <c r="G6" s="5" t="s">
        <v>257</v>
      </c>
      <c r="H6" s="5" t="s">
        <v>254</v>
      </c>
      <c r="L6" s="78" t="s">
        <v>206</v>
      </c>
      <c r="M6" s="78"/>
      <c r="N6" s="76">
        <v>0.68275041800000003</v>
      </c>
      <c r="O6" s="76">
        <v>0.36</v>
      </c>
      <c r="P6" s="80"/>
      <c r="Q6" s="80"/>
      <c r="R6" s="81"/>
      <c r="S6" s="80"/>
      <c r="T6" s="80"/>
      <c r="U6" s="82">
        <v>41</v>
      </c>
    </row>
    <row r="7" spans="1:46">
      <c r="A7" s="86" t="s">
        <v>245</v>
      </c>
      <c r="B7" s="87">
        <v>0.63676259999999996</v>
      </c>
      <c r="C7" s="85">
        <v>-0.25052365474900695</v>
      </c>
      <c r="D7" s="85">
        <v>-7.8439869989165745E-2</v>
      </c>
      <c r="E7" s="85">
        <v>6.0021668472372669E-2</v>
      </c>
      <c r="F7" s="85">
        <v>-4.6081617912604012E-2</v>
      </c>
      <c r="G7" s="90">
        <v>0.29866916803900312</v>
      </c>
      <c r="H7" s="89">
        <v>32</v>
      </c>
      <c r="L7" s="78"/>
      <c r="M7" s="78"/>
      <c r="P7" s="80"/>
      <c r="Q7" s="80"/>
      <c r="R7" s="81"/>
      <c r="S7" s="80"/>
      <c r="T7" s="80"/>
      <c r="U7" s="82"/>
    </row>
    <row r="8" spans="1:46">
      <c r="A8" s="86" t="s">
        <v>223</v>
      </c>
      <c r="B8" s="87">
        <v>0.45477239999999902</v>
      </c>
      <c r="C8" s="85">
        <v>-0.22739641943734012</v>
      </c>
      <c r="D8" s="85">
        <v>-0.11545780051150889</v>
      </c>
      <c r="E8" s="85">
        <v>-0.18305882352941172</v>
      </c>
      <c r="F8" s="85">
        <v>-0.24561125319693111</v>
      </c>
      <c r="G8" s="90">
        <v>-0.25544146285780045</v>
      </c>
      <c r="H8" s="89">
        <v>39</v>
      </c>
      <c r="L8" s="78"/>
      <c r="M8" s="78"/>
      <c r="P8" s="83"/>
      <c r="Q8" s="83"/>
      <c r="R8" s="83"/>
      <c r="S8" s="83"/>
      <c r="T8" s="93"/>
      <c r="U8" s="82"/>
    </row>
    <row r="9" spans="1:46">
      <c r="A9" s="86" t="s">
        <v>206</v>
      </c>
      <c r="B9" s="87">
        <v>0.70154693000000001</v>
      </c>
      <c r="C9" s="85">
        <v>-0.26492383292383292</v>
      </c>
      <c r="D9" s="85">
        <v>-0.32994594594594595</v>
      </c>
      <c r="E9" s="85">
        <v>-0.11830958230958233</v>
      </c>
      <c r="F9" s="85">
        <v>-0.31159213759213744</v>
      </c>
      <c r="G9" s="90">
        <v>-0.23501411862358723</v>
      </c>
      <c r="H9" s="89">
        <v>15</v>
      </c>
    </row>
    <row r="11" spans="1:46" s="77" customFormat="1"/>
    <row r="12" spans="1:46" s="77" customFormat="1"/>
    <row r="13" spans="1:46" ht="17" thickBot="1"/>
    <row r="14" spans="1:46" ht="27" thickBot="1">
      <c r="A14" s="5" t="s">
        <v>0</v>
      </c>
      <c r="B14" s="5" t="s">
        <v>252</v>
      </c>
      <c r="C14" s="5" t="s">
        <v>255</v>
      </c>
      <c r="D14" s="5" t="s">
        <v>263</v>
      </c>
      <c r="E14" s="5" t="s">
        <v>264</v>
      </c>
      <c r="F14" s="5" t="s">
        <v>175</v>
      </c>
      <c r="Z14" s="94" t="s">
        <v>0</v>
      </c>
      <c r="AA14" s="95" t="s">
        <v>252</v>
      </c>
      <c r="AB14" s="95" t="s">
        <v>258</v>
      </c>
      <c r="AC14" s="5" t="s">
        <v>255</v>
      </c>
      <c r="AD14" s="5" t="s">
        <v>254</v>
      </c>
      <c r="AE14" s="76" t="s">
        <v>265</v>
      </c>
      <c r="AF14" s="76" t="s">
        <v>266</v>
      </c>
      <c r="AG14" s="76" t="s">
        <v>267</v>
      </c>
      <c r="AJ14" s="96" t="s">
        <v>0</v>
      </c>
      <c r="AK14" s="95" t="s">
        <v>252</v>
      </c>
      <c r="AL14" s="95" t="s">
        <v>268</v>
      </c>
      <c r="AM14" s="95" t="s">
        <v>255</v>
      </c>
      <c r="AN14" s="95" t="s">
        <v>269</v>
      </c>
      <c r="AO14" s="95" t="s">
        <v>270</v>
      </c>
      <c r="AP14" s="95" t="s">
        <v>271</v>
      </c>
      <c r="AQ14" s="95" t="s">
        <v>272</v>
      </c>
      <c r="AR14" s="95" t="s">
        <v>273</v>
      </c>
      <c r="AS14" s="97" t="s">
        <v>265</v>
      </c>
      <c r="AT14" s="97" t="s">
        <v>266</v>
      </c>
    </row>
    <row r="15" spans="1:46">
      <c r="A15" s="84" t="s">
        <v>245</v>
      </c>
      <c r="B15" s="79">
        <v>0.37075964</v>
      </c>
      <c r="C15" s="87">
        <v>0.63676259999999996</v>
      </c>
      <c r="D15" s="79">
        <v>0.63575402999999997</v>
      </c>
      <c r="E15" s="79">
        <v>0.61943448000000001</v>
      </c>
      <c r="F15" s="76">
        <v>722</v>
      </c>
      <c r="Z15" s="84" t="s">
        <v>196</v>
      </c>
      <c r="AA15" s="79">
        <v>0.99999950999999998</v>
      </c>
      <c r="AB15" s="82">
        <v>4</v>
      </c>
      <c r="AC15" s="87">
        <v>0.88551577999999997</v>
      </c>
      <c r="AD15" s="78">
        <v>9</v>
      </c>
      <c r="AE15" s="76" t="b">
        <v>1</v>
      </c>
      <c r="AF15" s="98">
        <v>0.94275764499999992</v>
      </c>
      <c r="AG15" s="76">
        <v>6.5</v>
      </c>
      <c r="AJ15" s="86" t="s">
        <v>274</v>
      </c>
      <c r="AK15" s="79">
        <v>0.99999949685</v>
      </c>
      <c r="AL15" s="99">
        <v>3</v>
      </c>
      <c r="AM15" s="79">
        <v>0.99999909456735203</v>
      </c>
      <c r="AN15" s="99">
        <v>1</v>
      </c>
      <c r="AO15" s="79">
        <v>0.99999926279999996</v>
      </c>
      <c r="AP15" s="99">
        <v>1</v>
      </c>
      <c r="AQ15" s="79">
        <v>1</v>
      </c>
      <c r="AR15" s="99">
        <v>1</v>
      </c>
      <c r="AS15" s="76">
        <v>1</v>
      </c>
      <c r="AT15" s="98">
        <v>1.6666666666666667</v>
      </c>
    </row>
    <row r="16" spans="1:46">
      <c r="A16" s="84" t="s">
        <v>206</v>
      </c>
      <c r="B16" s="79">
        <v>0.61775579999999997</v>
      </c>
      <c r="C16" s="79">
        <v>0.70154693000000001</v>
      </c>
      <c r="D16" s="79">
        <v>0.88335608999999904</v>
      </c>
      <c r="E16" s="79">
        <v>0.82885991000000003</v>
      </c>
      <c r="F16" s="76">
        <v>2613</v>
      </c>
      <c r="Z16" s="84" t="s">
        <v>209</v>
      </c>
      <c r="AA16" s="79">
        <v>0.99999759999999904</v>
      </c>
      <c r="AB16" s="82">
        <v>1</v>
      </c>
      <c r="AC16" s="87">
        <v>0.99999989999999905</v>
      </c>
      <c r="AD16" s="78">
        <v>2</v>
      </c>
      <c r="AE16" s="76" t="b">
        <v>1</v>
      </c>
      <c r="AF16" s="98">
        <v>0.99999874999999905</v>
      </c>
      <c r="AG16" s="76">
        <v>1.5</v>
      </c>
      <c r="AH16" s="76">
        <v>1.5000018750023452</v>
      </c>
      <c r="AJ16" s="86" t="s">
        <v>211</v>
      </c>
      <c r="AK16" s="79">
        <v>0.90863159560999995</v>
      </c>
      <c r="AL16" s="100">
        <v>10</v>
      </c>
      <c r="AM16" s="79">
        <v>0.99999983191247999</v>
      </c>
      <c r="AN16" s="100">
        <v>2</v>
      </c>
      <c r="AO16" s="79">
        <v>0.999999829599999</v>
      </c>
      <c r="AP16" s="100">
        <v>1</v>
      </c>
      <c r="AQ16" s="79">
        <v>0.56316876939999905</v>
      </c>
      <c r="AR16" s="100">
        <v>24</v>
      </c>
      <c r="AS16" s="76">
        <v>1</v>
      </c>
      <c r="AT16" s="98">
        <v>4.333333333333333</v>
      </c>
    </row>
    <row r="17" spans="1:46">
      <c r="A17" s="84" t="s">
        <v>223</v>
      </c>
      <c r="B17" s="79">
        <v>0.54184582000000003</v>
      </c>
      <c r="C17" s="87">
        <v>0.45477239999999902</v>
      </c>
      <c r="D17" s="79">
        <v>0.36288408</v>
      </c>
      <c r="E17" s="79">
        <v>0.58099999999999996</v>
      </c>
      <c r="F17" s="76">
        <v>1817</v>
      </c>
      <c r="Z17" s="84" t="s">
        <v>4</v>
      </c>
      <c r="AA17" s="79">
        <v>0.94540840000000004</v>
      </c>
      <c r="AB17" s="82">
        <v>20</v>
      </c>
      <c r="AC17" s="87">
        <v>1.0000020999999999</v>
      </c>
      <c r="AD17" s="78">
        <v>1</v>
      </c>
      <c r="AE17" s="76" t="b">
        <v>0</v>
      </c>
      <c r="AF17" s="98">
        <v>0.97270524999999997</v>
      </c>
      <c r="AG17" s="76">
        <v>10.5</v>
      </c>
      <c r="AJ17" s="86" t="s">
        <v>218</v>
      </c>
      <c r="AK17" s="79">
        <v>0.99999902396999996</v>
      </c>
      <c r="AL17" s="100">
        <v>5</v>
      </c>
      <c r="AM17" s="79">
        <v>0.65646817972664595</v>
      </c>
      <c r="AN17" s="100">
        <v>11</v>
      </c>
      <c r="AO17" s="79">
        <v>1.00000095021</v>
      </c>
      <c r="AP17" s="100">
        <v>6</v>
      </c>
      <c r="AQ17" s="79">
        <v>0.61002489530000004</v>
      </c>
      <c r="AR17" s="100">
        <v>22</v>
      </c>
      <c r="AS17" s="76">
        <v>1</v>
      </c>
      <c r="AT17" s="98">
        <v>7.333333333333333</v>
      </c>
    </row>
    <row r="18" spans="1:46">
      <c r="A18" s="77"/>
      <c r="B18" s="77"/>
      <c r="C18" s="77"/>
      <c r="D18" s="77"/>
      <c r="E18" s="77"/>
      <c r="Z18" s="84" t="s">
        <v>230</v>
      </c>
      <c r="AA18" s="79">
        <v>0.91153329999999999</v>
      </c>
      <c r="AB18" s="82">
        <v>17</v>
      </c>
      <c r="AC18" s="87">
        <v>0.56985980000000003</v>
      </c>
      <c r="AD18" s="78">
        <v>39</v>
      </c>
      <c r="AE18" s="76" t="b">
        <v>0</v>
      </c>
      <c r="AF18" s="98">
        <v>0.74069655000000001</v>
      </c>
      <c r="AG18" s="76">
        <v>28</v>
      </c>
      <c r="AJ18" s="86" t="s">
        <v>241</v>
      </c>
      <c r="AK18" s="79">
        <v>0.60593656482999902</v>
      </c>
      <c r="AL18" s="100">
        <v>25</v>
      </c>
      <c r="AM18" s="79">
        <v>0.92345015651098294</v>
      </c>
      <c r="AN18" s="100">
        <v>4</v>
      </c>
      <c r="AO18" s="79">
        <v>0.99999916874000006</v>
      </c>
      <c r="AP18" s="100">
        <v>1</v>
      </c>
      <c r="AQ18" s="79">
        <v>0.70084029999999997</v>
      </c>
      <c r="AR18" s="100">
        <v>27</v>
      </c>
      <c r="AS18" s="76">
        <v>0</v>
      </c>
      <c r="AT18" s="98">
        <v>10</v>
      </c>
    </row>
    <row r="19" spans="1:46" ht="26">
      <c r="A19" s="5" t="s">
        <v>0</v>
      </c>
      <c r="B19" s="5" t="s">
        <v>275</v>
      </c>
      <c r="C19" s="5" t="s">
        <v>276</v>
      </c>
      <c r="D19" s="5" t="s">
        <v>277</v>
      </c>
      <c r="E19" s="5" t="s">
        <v>278</v>
      </c>
      <c r="Z19" s="84" t="s">
        <v>208</v>
      </c>
      <c r="AA19" s="79">
        <v>0.90011770000000002</v>
      </c>
      <c r="AB19" s="82">
        <v>42</v>
      </c>
      <c r="AC19" s="87">
        <v>0.77435509999999896</v>
      </c>
      <c r="AD19" s="78">
        <v>15</v>
      </c>
      <c r="AE19" s="76" t="b">
        <v>0</v>
      </c>
      <c r="AF19" s="98">
        <v>0.83723639999999944</v>
      </c>
      <c r="AG19" s="76">
        <v>28.5</v>
      </c>
      <c r="AJ19" s="86" t="s">
        <v>207</v>
      </c>
      <c r="AK19" s="79">
        <v>1.00000010967</v>
      </c>
      <c r="AL19" s="100">
        <v>4</v>
      </c>
      <c r="AM19" s="79">
        <v>0.85024835579713598</v>
      </c>
      <c r="AN19" s="100">
        <v>10</v>
      </c>
      <c r="AO19" s="79">
        <v>0.66625025930000004</v>
      </c>
      <c r="AP19" s="100">
        <v>19</v>
      </c>
      <c r="AQ19" s="79">
        <v>0.5852437144</v>
      </c>
      <c r="AR19" s="100">
        <v>22</v>
      </c>
      <c r="AS19" s="76">
        <v>1</v>
      </c>
      <c r="AT19" s="98">
        <v>11</v>
      </c>
    </row>
    <row r="20" spans="1:46">
      <c r="A20" s="86" t="s">
        <v>245</v>
      </c>
      <c r="B20" s="78">
        <v>39</v>
      </c>
      <c r="C20" s="78">
        <v>32</v>
      </c>
      <c r="D20" s="78">
        <v>19</v>
      </c>
      <c r="E20" s="78">
        <v>47</v>
      </c>
      <c r="Z20" s="84" t="s">
        <v>200</v>
      </c>
      <c r="AA20" s="79">
        <v>0.75991430000000004</v>
      </c>
      <c r="AB20" s="82">
        <v>29</v>
      </c>
      <c r="AC20" s="87">
        <v>0.80205688999999902</v>
      </c>
      <c r="AD20" s="78">
        <v>8</v>
      </c>
      <c r="AE20" s="76" t="b">
        <v>0</v>
      </c>
      <c r="AF20" s="98">
        <v>0.78098559499999953</v>
      </c>
      <c r="AG20" s="76">
        <v>18.5</v>
      </c>
      <c r="AJ20" s="86" t="s">
        <v>279</v>
      </c>
      <c r="AK20" s="79">
        <v>0.84330684139999901</v>
      </c>
      <c r="AL20" s="100">
        <v>16</v>
      </c>
      <c r="AM20" s="79">
        <v>0.86928749801735095</v>
      </c>
      <c r="AN20" s="100">
        <v>8</v>
      </c>
      <c r="AO20" s="79">
        <v>1.00000008849999</v>
      </c>
      <c r="AP20" s="100">
        <v>9</v>
      </c>
      <c r="AQ20" s="79">
        <v>0.76020208040000004</v>
      </c>
      <c r="AR20" s="100">
        <v>26</v>
      </c>
      <c r="AS20" s="76">
        <v>1</v>
      </c>
      <c r="AT20" s="98">
        <v>11</v>
      </c>
    </row>
    <row r="21" spans="1:46">
      <c r="A21" s="86" t="s">
        <v>206</v>
      </c>
      <c r="B21" s="78">
        <v>25</v>
      </c>
      <c r="C21" s="78">
        <v>15</v>
      </c>
      <c r="D21" s="78">
        <v>5</v>
      </c>
      <c r="E21" s="78">
        <v>7</v>
      </c>
      <c r="F21" s="88"/>
      <c r="Z21" s="84" t="s">
        <v>228</v>
      </c>
      <c r="AA21" s="79">
        <v>0.73109489999999999</v>
      </c>
      <c r="AB21" s="82">
        <v>12</v>
      </c>
      <c r="AC21" s="87">
        <v>0.45269810999999999</v>
      </c>
      <c r="AD21" s="78">
        <v>42</v>
      </c>
      <c r="AE21" s="76" t="b">
        <v>0</v>
      </c>
      <c r="AF21" s="98">
        <v>0.59189650500000002</v>
      </c>
      <c r="AG21" s="76">
        <v>27</v>
      </c>
      <c r="AH21" s="76">
        <v>1</v>
      </c>
      <c r="AJ21" s="86" t="s">
        <v>215</v>
      </c>
      <c r="AK21" s="79">
        <v>0.95341845714999995</v>
      </c>
      <c r="AL21" s="100">
        <v>9</v>
      </c>
      <c r="AM21" s="79">
        <v>0.65945609487318002</v>
      </c>
      <c r="AN21" s="100">
        <v>18</v>
      </c>
      <c r="AO21" s="79">
        <v>0.99675901849999904</v>
      </c>
      <c r="AP21" s="100">
        <v>7</v>
      </c>
      <c r="AQ21" s="79">
        <v>0.99674247593603404</v>
      </c>
      <c r="AR21" s="100">
        <v>3</v>
      </c>
      <c r="AS21" s="76">
        <v>1</v>
      </c>
      <c r="AT21" s="98">
        <v>11.333333333333334</v>
      </c>
    </row>
    <row r="22" spans="1:46">
      <c r="A22" s="86" t="s">
        <v>223</v>
      </c>
      <c r="B22" s="78">
        <v>9</v>
      </c>
      <c r="C22" s="78">
        <v>39</v>
      </c>
      <c r="D22" s="78">
        <v>35</v>
      </c>
      <c r="E22" s="78">
        <v>38</v>
      </c>
      <c r="Z22" s="84" t="s">
        <v>5</v>
      </c>
      <c r="AA22" s="79">
        <v>0.7291533</v>
      </c>
      <c r="AB22" s="82">
        <v>27</v>
      </c>
      <c r="AC22" s="87">
        <v>0.82856103999999897</v>
      </c>
      <c r="AD22" s="78">
        <v>9</v>
      </c>
      <c r="AE22" s="76" t="b">
        <v>0</v>
      </c>
      <c r="AF22" s="98">
        <v>0.77885716999999954</v>
      </c>
      <c r="AG22" s="76">
        <v>18</v>
      </c>
      <c r="AJ22" s="86" t="s">
        <v>232</v>
      </c>
      <c r="AK22" s="79">
        <v>0.59039026417999996</v>
      </c>
      <c r="AL22" s="100">
        <v>17</v>
      </c>
      <c r="AM22" s="79">
        <v>0.604493504816358</v>
      </c>
      <c r="AN22" s="100">
        <v>16</v>
      </c>
      <c r="AO22" s="79">
        <v>0.99999946039999998</v>
      </c>
      <c r="AP22" s="100">
        <v>1</v>
      </c>
      <c r="AQ22" s="79">
        <v>0.88851471500000001</v>
      </c>
      <c r="AR22" s="100">
        <v>7</v>
      </c>
      <c r="AS22" s="76">
        <v>0</v>
      </c>
      <c r="AT22" s="98">
        <v>11.333333333333334</v>
      </c>
    </row>
    <row r="23" spans="1:46">
      <c r="A23" s="84"/>
      <c r="B23" s="82"/>
      <c r="C23" s="82"/>
      <c r="Z23" s="84" t="s">
        <v>242</v>
      </c>
      <c r="AA23" s="79">
        <v>0.72575699999999999</v>
      </c>
      <c r="AB23" s="82">
        <v>43</v>
      </c>
      <c r="AC23" s="87">
        <v>0.52429873000000005</v>
      </c>
      <c r="AD23" s="78">
        <v>38</v>
      </c>
      <c r="AE23" s="76" t="b">
        <v>0</v>
      </c>
      <c r="AF23" s="98">
        <v>0.62502786500000007</v>
      </c>
      <c r="AG23" s="76">
        <v>40.5</v>
      </c>
      <c r="AJ23" s="86" t="s">
        <v>214</v>
      </c>
      <c r="AK23" s="79">
        <v>0.99999939105000002</v>
      </c>
      <c r="AL23" s="100">
        <v>33</v>
      </c>
      <c r="AM23" s="79">
        <v>0.79243689845409804</v>
      </c>
      <c r="AN23" s="100">
        <v>5</v>
      </c>
      <c r="AO23" s="79">
        <v>0.99999969929999999</v>
      </c>
      <c r="AP23" s="100">
        <v>5</v>
      </c>
      <c r="AQ23" s="79">
        <v>0.99999938127357302</v>
      </c>
      <c r="AR23" s="100">
        <v>5</v>
      </c>
      <c r="AS23" s="76">
        <v>0</v>
      </c>
      <c r="AT23" s="98">
        <v>14.333333333333334</v>
      </c>
    </row>
    <row r="24" spans="1:46">
      <c r="A24" s="84"/>
      <c r="B24" s="82"/>
      <c r="C24" s="82"/>
      <c r="Z24" s="84" t="s">
        <v>3</v>
      </c>
      <c r="AA24" s="79">
        <v>0.71360509999999899</v>
      </c>
      <c r="AB24" s="82">
        <v>5</v>
      </c>
      <c r="AC24" s="87">
        <v>0.97765782999999995</v>
      </c>
      <c r="AD24" s="78">
        <v>4</v>
      </c>
      <c r="AE24" s="76" t="b">
        <v>1</v>
      </c>
      <c r="AF24" s="98">
        <v>0.84563146499999942</v>
      </c>
      <c r="AG24" s="76">
        <v>4.5</v>
      </c>
      <c r="AJ24" s="86" t="s">
        <v>4</v>
      </c>
      <c r="AK24" s="79">
        <v>0.41981958112000001</v>
      </c>
      <c r="AL24" s="100">
        <v>20</v>
      </c>
      <c r="AM24" s="79">
        <v>0.86354328577969097</v>
      </c>
      <c r="AN24" s="100">
        <v>12</v>
      </c>
      <c r="AO24" s="79">
        <v>0.83615631219999997</v>
      </c>
      <c r="AP24" s="100">
        <v>13</v>
      </c>
      <c r="AQ24" s="79">
        <v>0.37556260000000002</v>
      </c>
      <c r="AR24" s="100">
        <v>44</v>
      </c>
      <c r="AS24" s="76">
        <v>0</v>
      </c>
      <c r="AT24" s="98">
        <v>15</v>
      </c>
    </row>
    <row r="25" spans="1:46">
      <c r="Z25" s="84" t="s">
        <v>217</v>
      </c>
      <c r="AA25" s="79">
        <v>0.70503399999999905</v>
      </c>
      <c r="AB25" s="82">
        <v>2</v>
      </c>
      <c r="AC25" s="87">
        <v>0.87610399999999999</v>
      </c>
      <c r="AD25" s="78">
        <v>18</v>
      </c>
      <c r="AE25" s="76" t="b">
        <v>1</v>
      </c>
      <c r="AF25" s="98">
        <v>0.79056899999999952</v>
      </c>
      <c r="AG25" s="76">
        <v>10</v>
      </c>
      <c r="AJ25" s="86" t="s">
        <v>247</v>
      </c>
      <c r="AK25" s="79">
        <v>0.71634761468999997</v>
      </c>
      <c r="AL25" s="100">
        <v>11</v>
      </c>
      <c r="AM25" s="79">
        <v>1.00000028161555</v>
      </c>
      <c r="AN25" s="100">
        <v>21</v>
      </c>
      <c r="AO25" s="79">
        <v>0.76013943319999999</v>
      </c>
      <c r="AP25" s="100">
        <v>16</v>
      </c>
      <c r="AQ25" s="79">
        <v>0.50581173109999999</v>
      </c>
      <c r="AR25" s="100">
        <v>29</v>
      </c>
      <c r="AS25" s="76">
        <v>0</v>
      </c>
      <c r="AT25" s="98">
        <v>16</v>
      </c>
    </row>
    <row r="26" spans="1:46">
      <c r="Z26" s="84" t="s">
        <v>231</v>
      </c>
      <c r="AA26" s="79">
        <v>0.69349439999999996</v>
      </c>
      <c r="AB26" s="82">
        <v>13</v>
      </c>
      <c r="AC26" s="87">
        <v>0.51030819999999999</v>
      </c>
      <c r="AD26" s="78">
        <v>39</v>
      </c>
      <c r="AE26" s="76" t="b">
        <v>0</v>
      </c>
      <c r="AF26" s="98">
        <v>0.60190129999999997</v>
      </c>
      <c r="AG26" s="76">
        <v>26</v>
      </c>
      <c r="AJ26" s="86" t="s">
        <v>242</v>
      </c>
      <c r="AK26" s="79">
        <v>0.6946289189</v>
      </c>
      <c r="AL26" s="100">
        <v>11</v>
      </c>
      <c r="AM26" s="79">
        <v>0.57358061971762897</v>
      </c>
      <c r="AN26" s="100">
        <v>21</v>
      </c>
      <c r="AO26" s="79">
        <v>0.71079813734999997</v>
      </c>
      <c r="AP26" s="100">
        <v>20</v>
      </c>
      <c r="AQ26" s="79">
        <v>0.50689230399999996</v>
      </c>
      <c r="AR26" s="100">
        <v>31</v>
      </c>
      <c r="AS26" s="76">
        <v>0</v>
      </c>
      <c r="AT26" s="98">
        <v>17.333333333333332</v>
      </c>
    </row>
    <row r="27" spans="1:46" ht="26">
      <c r="A27" s="5" t="s">
        <v>0</v>
      </c>
      <c r="B27" s="5" t="s">
        <v>275</v>
      </c>
      <c r="C27" s="5" t="s">
        <v>276</v>
      </c>
      <c r="D27" s="5" t="s">
        <v>277</v>
      </c>
      <c r="E27" s="5" t="s">
        <v>278</v>
      </c>
      <c r="Z27" s="84" t="s">
        <v>224</v>
      </c>
      <c r="AA27" s="79">
        <v>0.69209454999999998</v>
      </c>
      <c r="AB27" s="82">
        <v>18</v>
      </c>
      <c r="AC27" s="87">
        <v>0.6731568</v>
      </c>
      <c r="AD27" s="78">
        <v>19</v>
      </c>
      <c r="AE27" s="76" t="b">
        <v>1</v>
      </c>
      <c r="AF27" s="98">
        <v>0.68262567499999993</v>
      </c>
      <c r="AG27" s="76">
        <v>18.5</v>
      </c>
      <c r="AJ27" s="86" t="s">
        <v>248</v>
      </c>
      <c r="AK27" s="79">
        <v>0.79133551221999998</v>
      </c>
      <c r="AL27" s="100">
        <v>39</v>
      </c>
      <c r="AM27" s="79">
        <v>0.77871324564711497</v>
      </c>
      <c r="AN27" s="100">
        <v>6</v>
      </c>
      <c r="AO27" s="79">
        <v>0.89850403035499904</v>
      </c>
      <c r="AP27" s="100">
        <v>9</v>
      </c>
      <c r="AQ27" s="79">
        <v>0.78200391059999996</v>
      </c>
      <c r="AR27" s="100">
        <v>14</v>
      </c>
      <c r="AS27" s="76">
        <v>0</v>
      </c>
      <c r="AT27" s="98">
        <v>18</v>
      </c>
    </row>
    <row r="28" spans="1:46">
      <c r="A28" s="84" t="s">
        <v>245</v>
      </c>
      <c r="B28" s="82">
        <v>13</v>
      </c>
      <c r="C28" s="82">
        <v>20</v>
      </c>
      <c r="D28" s="82">
        <v>33</v>
      </c>
      <c r="E28" s="82">
        <v>5</v>
      </c>
      <c r="Z28" s="84" t="s">
        <v>198</v>
      </c>
      <c r="AA28" s="79">
        <v>0.69130765999999999</v>
      </c>
      <c r="AB28" s="82">
        <v>15</v>
      </c>
      <c r="AC28" s="87">
        <v>0.99999992999999998</v>
      </c>
      <c r="AD28" s="78">
        <v>5</v>
      </c>
      <c r="AE28" s="76" t="b">
        <v>1</v>
      </c>
      <c r="AF28" s="98">
        <v>0.84565379500000004</v>
      </c>
      <c r="AG28" s="76">
        <v>10</v>
      </c>
      <c r="AJ28" s="86" t="s">
        <v>226</v>
      </c>
      <c r="AK28" s="79">
        <v>0.73627563827999998</v>
      </c>
      <c r="AL28" s="100">
        <v>23</v>
      </c>
      <c r="AM28" s="79">
        <v>0.53365474378088296</v>
      </c>
      <c r="AN28" s="100">
        <v>24</v>
      </c>
      <c r="AO28" s="79">
        <v>0.77246758229000001</v>
      </c>
      <c r="AP28" s="100">
        <v>14</v>
      </c>
      <c r="AQ28" s="79">
        <v>0.86072882264787398</v>
      </c>
      <c r="AR28" s="100">
        <v>6</v>
      </c>
      <c r="AS28" s="76">
        <v>0</v>
      </c>
      <c r="AT28" s="98">
        <v>20.333333333333332</v>
      </c>
    </row>
    <row r="29" spans="1:46">
      <c r="A29" s="84" t="s">
        <v>206</v>
      </c>
      <c r="B29" s="82">
        <v>27</v>
      </c>
      <c r="C29" s="82">
        <v>37</v>
      </c>
      <c r="D29" s="82">
        <v>47</v>
      </c>
      <c r="E29" s="82">
        <v>45</v>
      </c>
      <c r="Z29" s="84" t="s">
        <v>225</v>
      </c>
      <c r="AA29" s="79">
        <v>0.68788119999999997</v>
      </c>
      <c r="AB29" s="82">
        <v>3</v>
      </c>
      <c r="AC29" s="87">
        <v>0.76158720000000002</v>
      </c>
      <c r="AD29" s="78">
        <v>11</v>
      </c>
      <c r="AE29" s="76" t="b">
        <v>1</v>
      </c>
      <c r="AF29" s="98">
        <v>0.7247342</v>
      </c>
      <c r="AG29" s="76">
        <v>7</v>
      </c>
      <c r="AJ29" s="86" t="s">
        <v>280</v>
      </c>
      <c r="AK29" s="79">
        <v>0.90907317131999998</v>
      </c>
      <c r="AL29" s="100">
        <v>44</v>
      </c>
      <c r="AM29" s="79">
        <v>1.0000009275257</v>
      </c>
      <c r="AN29" s="100">
        <v>3</v>
      </c>
      <c r="AO29" s="79">
        <v>0.81902084852000001</v>
      </c>
      <c r="AP29" s="100">
        <v>14</v>
      </c>
      <c r="AQ29" s="79">
        <v>0.68267401520000004</v>
      </c>
      <c r="AR29" s="100">
        <v>16</v>
      </c>
      <c r="AS29" s="76">
        <v>0</v>
      </c>
      <c r="AT29" s="98">
        <v>20.333333333333332</v>
      </c>
    </row>
    <row r="30" spans="1:46">
      <c r="A30" s="84" t="s">
        <v>223</v>
      </c>
      <c r="B30" s="82">
        <v>43</v>
      </c>
      <c r="C30" s="82">
        <v>13</v>
      </c>
      <c r="D30" s="82">
        <v>17</v>
      </c>
      <c r="E30" s="82">
        <v>14</v>
      </c>
      <c r="Z30" s="84" t="s">
        <v>239</v>
      </c>
      <c r="AA30" s="79">
        <v>0.68429719999999905</v>
      </c>
      <c r="AB30" s="82">
        <v>19</v>
      </c>
      <c r="AC30" s="87">
        <v>0.57992160999999998</v>
      </c>
      <c r="AD30" s="78">
        <v>24</v>
      </c>
      <c r="AE30" s="76" t="b">
        <v>0</v>
      </c>
      <c r="AF30" s="98">
        <v>0.63210940499999957</v>
      </c>
      <c r="AG30" s="76">
        <v>21.5</v>
      </c>
      <c r="AJ30" s="86" t="s">
        <v>281</v>
      </c>
      <c r="AK30" s="79">
        <v>0.76049305827999902</v>
      </c>
      <c r="AL30" s="100">
        <v>31</v>
      </c>
      <c r="AM30" s="79">
        <v>0.65553405078093996</v>
      </c>
      <c r="AN30" s="100">
        <v>18</v>
      </c>
      <c r="AO30" s="79">
        <v>0.77334098910999904</v>
      </c>
      <c r="AP30" s="100">
        <v>12</v>
      </c>
      <c r="AQ30" s="79">
        <v>0.7726589398</v>
      </c>
      <c r="AR30" s="100">
        <v>10</v>
      </c>
      <c r="AS30" s="76">
        <v>0</v>
      </c>
      <c r="AT30" s="98">
        <v>20.333333333333332</v>
      </c>
    </row>
    <row r="31" spans="1:46">
      <c r="A31" s="84"/>
      <c r="B31" s="82"/>
      <c r="C31" s="82"/>
      <c r="D31" s="82"/>
      <c r="E31" s="82"/>
      <c r="Z31" s="84" t="s">
        <v>219</v>
      </c>
      <c r="AA31" s="79">
        <v>0.66636089999999903</v>
      </c>
      <c r="AB31" s="82">
        <v>38</v>
      </c>
      <c r="AC31" s="87">
        <v>0.66276778000000003</v>
      </c>
      <c r="AD31" s="78">
        <v>22</v>
      </c>
      <c r="AE31" s="76" t="b">
        <v>0</v>
      </c>
      <c r="AF31" s="98">
        <v>0.66456433999999953</v>
      </c>
      <c r="AG31" s="76">
        <v>30</v>
      </c>
      <c r="AJ31" s="86" t="s">
        <v>229</v>
      </c>
      <c r="AK31" s="79">
        <v>0.89749835223999996</v>
      </c>
      <c r="AL31" s="100">
        <v>6</v>
      </c>
      <c r="AM31" s="79">
        <v>0.76311934183426</v>
      </c>
      <c r="AN31" s="100">
        <v>35</v>
      </c>
      <c r="AO31" s="79">
        <v>0.65353725299999998</v>
      </c>
      <c r="AP31" s="100">
        <v>22</v>
      </c>
      <c r="AQ31" s="79">
        <v>0.48204854740000003</v>
      </c>
      <c r="AR31" s="100">
        <v>36</v>
      </c>
      <c r="AS31" s="76">
        <v>1</v>
      </c>
      <c r="AT31" s="98">
        <v>21</v>
      </c>
    </row>
    <row r="32" spans="1:46">
      <c r="A32" s="84"/>
      <c r="B32" s="82"/>
      <c r="C32" s="82"/>
      <c r="D32" s="82"/>
      <c r="E32" s="82"/>
      <c r="Z32" s="84" t="s">
        <v>221</v>
      </c>
      <c r="AA32" s="79">
        <v>0.6573213</v>
      </c>
      <c r="AB32" s="82">
        <v>23</v>
      </c>
      <c r="AC32" s="87">
        <v>0.72276362000000005</v>
      </c>
      <c r="AD32" s="78">
        <v>15</v>
      </c>
      <c r="AE32" s="76" t="b">
        <v>0</v>
      </c>
      <c r="AF32" s="98">
        <v>0.69004246000000002</v>
      </c>
      <c r="AG32" s="76">
        <v>19</v>
      </c>
      <c r="AJ32" s="86" t="s">
        <v>231</v>
      </c>
      <c r="AK32" s="79">
        <v>0.84159891906999995</v>
      </c>
      <c r="AL32" s="100">
        <v>19</v>
      </c>
      <c r="AM32" s="79">
        <v>0.55128689362360705</v>
      </c>
      <c r="AN32" s="100">
        <v>24</v>
      </c>
      <c r="AO32" s="79">
        <v>0.6422900614</v>
      </c>
      <c r="AP32" s="100">
        <v>23</v>
      </c>
      <c r="AQ32" s="79">
        <v>0.51561113509999901</v>
      </c>
      <c r="AR32" s="100">
        <v>33</v>
      </c>
      <c r="AS32" s="76">
        <v>1</v>
      </c>
      <c r="AT32" s="98">
        <v>22</v>
      </c>
    </row>
    <row r="33" spans="1:46">
      <c r="Z33" s="84" t="s">
        <v>215</v>
      </c>
      <c r="AA33" s="79">
        <v>0.63986730000000003</v>
      </c>
      <c r="AB33" s="82">
        <v>13</v>
      </c>
      <c r="AC33" s="87">
        <v>0.56819892999999999</v>
      </c>
      <c r="AD33" s="78">
        <v>26</v>
      </c>
      <c r="AE33" s="76" t="b">
        <v>0</v>
      </c>
      <c r="AF33" s="98">
        <v>0.60403311500000001</v>
      </c>
      <c r="AG33" s="76">
        <v>19.5</v>
      </c>
      <c r="AJ33" s="86" t="s">
        <v>3</v>
      </c>
      <c r="AK33" s="79">
        <v>0.82720309535999903</v>
      </c>
      <c r="AL33" s="100">
        <v>42</v>
      </c>
      <c r="AM33" s="79">
        <v>0.61519463734184399</v>
      </c>
      <c r="AN33" s="100">
        <v>14</v>
      </c>
      <c r="AO33" s="79">
        <v>0.80311033169000001</v>
      </c>
      <c r="AP33" s="100">
        <v>11</v>
      </c>
      <c r="AQ33" s="79">
        <v>0.66338927749999899</v>
      </c>
      <c r="AR33" s="100">
        <v>20</v>
      </c>
      <c r="AS33" s="76">
        <v>0</v>
      </c>
      <c r="AT33" s="98">
        <v>22.333333333333332</v>
      </c>
    </row>
    <row r="34" spans="1:46">
      <c r="Z34" s="84" t="s">
        <v>206</v>
      </c>
      <c r="AA34" s="79">
        <v>0.61775579999999997</v>
      </c>
      <c r="AB34" s="82">
        <v>25</v>
      </c>
      <c r="AC34" s="87">
        <v>0.70154693000000001</v>
      </c>
      <c r="AD34" s="78">
        <v>15</v>
      </c>
      <c r="AE34" s="76" t="b">
        <v>0</v>
      </c>
      <c r="AF34" s="98">
        <v>0.65965136499999999</v>
      </c>
      <c r="AG34" s="76">
        <v>20</v>
      </c>
      <c r="AJ34" s="86" t="s">
        <v>246</v>
      </c>
      <c r="AK34" s="79">
        <v>0.61150997933999995</v>
      </c>
      <c r="AL34" s="100">
        <v>21</v>
      </c>
      <c r="AM34" s="79">
        <v>0.58934956739155997</v>
      </c>
      <c r="AN34" s="100">
        <v>18</v>
      </c>
      <c r="AO34" s="79">
        <v>0.55838336820000001</v>
      </c>
      <c r="AP34" s="100">
        <v>30</v>
      </c>
      <c r="AQ34" s="79">
        <v>0.82768067109999999</v>
      </c>
      <c r="AR34" s="100">
        <v>11</v>
      </c>
      <c r="AS34" s="76">
        <v>0</v>
      </c>
      <c r="AT34" s="98">
        <v>23</v>
      </c>
    </row>
    <row r="35" spans="1:46">
      <c r="A35" s="76" t="s">
        <v>0</v>
      </c>
      <c r="B35" s="76" t="s">
        <v>252</v>
      </c>
      <c r="D35" s="76" t="s">
        <v>0</v>
      </c>
      <c r="E35" s="76" t="s">
        <v>255</v>
      </c>
      <c r="F35" s="76" t="s">
        <v>269</v>
      </c>
      <c r="H35" s="76" t="s">
        <v>0</v>
      </c>
      <c r="I35" s="76" t="s">
        <v>270</v>
      </c>
      <c r="K35" s="76" t="s">
        <v>271</v>
      </c>
      <c r="N35" s="76" t="s">
        <v>0</v>
      </c>
      <c r="O35" s="76" t="s">
        <v>272</v>
      </c>
      <c r="P35" s="76" t="s">
        <v>273</v>
      </c>
      <c r="R35" s="76" t="s">
        <v>0</v>
      </c>
      <c r="S35" s="76" t="s">
        <v>282</v>
      </c>
      <c r="T35" s="76" t="s">
        <v>283</v>
      </c>
      <c r="Z35" s="84" t="s">
        <v>233</v>
      </c>
      <c r="AA35" s="79">
        <v>0.60825659999999904</v>
      </c>
      <c r="AB35" s="82">
        <v>6</v>
      </c>
      <c r="AC35" s="87">
        <v>0.64862540000000002</v>
      </c>
      <c r="AD35" s="78">
        <v>24</v>
      </c>
      <c r="AE35" s="76" t="b">
        <v>0</v>
      </c>
      <c r="AF35" s="98">
        <v>0.62844099999999958</v>
      </c>
      <c r="AG35" s="76">
        <v>15</v>
      </c>
      <c r="AJ35" s="86" t="s">
        <v>243</v>
      </c>
      <c r="AK35" s="79">
        <v>0.71844386489000001</v>
      </c>
      <c r="AL35" s="100">
        <v>37</v>
      </c>
      <c r="AM35" s="79">
        <v>0.57097168809941801</v>
      </c>
      <c r="AN35" s="100">
        <v>16</v>
      </c>
      <c r="AO35" s="79">
        <v>0.72612980137000005</v>
      </c>
      <c r="AP35" s="100">
        <v>17</v>
      </c>
      <c r="AQ35" s="79">
        <v>0.62213606239999997</v>
      </c>
      <c r="AR35" s="100">
        <v>18</v>
      </c>
      <c r="AS35" s="76">
        <v>0</v>
      </c>
      <c r="AT35" s="98">
        <v>23.333333333333332</v>
      </c>
    </row>
    <row r="36" spans="1:46">
      <c r="A36" s="76" t="s">
        <v>245</v>
      </c>
      <c r="B36" s="76">
        <v>0.60161076472999997</v>
      </c>
      <c r="C36" s="76">
        <v>28</v>
      </c>
      <c r="D36" s="76" t="s">
        <v>245</v>
      </c>
      <c r="E36" s="76">
        <v>0.80684223868228799</v>
      </c>
      <c r="F36" s="76">
        <v>9</v>
      </c>
      <c r="H36" s="76" t="s">
        <v>245</v>
      </c>
      <c r="I36" s="76">
        <v>0.64982048879999998</v>
      </c>
      <c r="K36" s="76">
        <v>40</v>
      </c>
      <c r="N36" s="76" t="s">
        <v>245</v>
      </c>
      <c r="O36" s="76">
        <v>0.49410265840000001</v>
      </c>
      <c r="P36" s="76">
        <v>46</v>
      </c>
      <c r="R36" s="76" t="s">
        <v>245</v>
      </c>
      <c r="S36" s="76">
        <v>0.63809403765307204</v>
      </c>
      <c r="T36" s="76">
        <v>30.75</v>
      </c>
      <c r="U36" s="76">
        <v>27</v>
      </c>
      <c r="Z36" s="84" t="s">
        <v>214</v>
      </c>
      <c r="AA36" s="79">
        <v>0.56687374999999995</v>
      </c>
      <c r="AB36" s="82">
        <v>22</v>
      </c>
      <c r="AC36" s="87">
        <v>0.60383259999999905</v>
      </c>
      <c r="AD36" s="78">
        <v>21</v>
      </c>
      <c r="AE36" s="76" t="b">
        <v>0</v>
      </c>
      <c r="AF36" s="98">
        <v>0.5853531749999995</v>
      </c>
      <c r="AG36" s="76">
        <v>21.5</v>
      </c>
      <c r="AJ36" s="86" t="s">
        <v>225</v>
      </c>
      <c r="AK36" s="79">
        <v>0.58999057606000005</v>
      </c>
      <c r="AL36" s="100">
        <v>6</v>
      </c>
      <c r="AM36" s="79">
        <v>0.61807085174192999</v>
      </c>
      <c r="AN36" s="100">
        <v>24</v>
      </c>
      <c r="AO36" s="79">
        <v>0.48258516709999999</v>
      </c>
      <c r="AP36" s="100">
        <v>42</v>
      </c>
      <c r="AQ36" s="79">
        <v>0.65345901360000003</v>
      </c>
      <c r="AR36" s="100">
        <v>18</v>
      </c>
      <c r="AS36" s="76">
        <v>0</v>
      </c>
      <c r="AT36" s="98">
        <v>24</v>
      </c>
    </row>
    <row r="37" spans="1:46">
      <c r="Z37" s="84" t="s">
        <v>216</v>
      </c>
      <c r="AA37" s="79">
        <v>0.56539839999999997</v>
      </c>
      <c r="AB37" s="82">
        <v>7</v>
      </c>
      <c r="AC37" s="87">
        <v>0.54567714</v>
      </c>
      <c r="AD37" s="78">
        <v>26</v>
      </c>
      <c r="AE37" s="76" t="b">
        <v>0</v>
      </c>
      <c r="AF37" s="98">
        <v>0.55553776999999993</v>
      </c>
      <c r="AG37" s="76">
        <v>16.5</v>
      </c>
      <c r="AJ37" s="86" t="s">
        <v>249</v>
      </c>
      <c r="AK37" s="79">
        <v>1.0000001884999901</v>
      </c>
      <c r="AL37" s="100">
        <v>2</v>
      </c>
      <c r="AM37" s="79">
        <v>0.440151196293878</v>
      </c>
      <c r="AN37" s="100">
        <v>39</v>
      </c>
      <c r="AO37" s="79">
        <v>0.48902274645999899</v>
      </c>
      <c r="AP37" s="100">
        <v>36</v>
      </c>
      <c r="AQ37" s="79">
        <v>0.53128507403869596</v>
      </c>
      <c r="AR37" s="100">
        <v>27</v>
      </c>
      <c r="AT37" s="98"/>
    </row>
    <row r="38" spans="1:46">
      <c r="Z38" s="84" t="s">
        <v>6</v>
      </c>
      <c r="AA38" s="79">
        <v>0.55391679999999999</v>
      </c>
      <c r="AB38" s="82">
        <v>25</v>
      </c>
      <c r="AC38" s="87">
        <v>0.98749891000000001</v>
      </c>
      <c r="AD38" s="78">
        <v>2</v>
      </c>
      <c r="AE38" s="76" t="b">
        <v>0</v>
      </c>
      <c r="AF38" s="98">
        <v>0.77070785499999994</v>
      </c>
      <c r="AG38" s="76">
        <v>13.5</v>
      </c>
      <c r="AJ38" s="86" t="s">
        <v>245</v>
      </c>
      <c r="AK38" s="79">
        <v>0.60161076472999997</v>
      </c>
      <c r="AL38" s="100">
        <v>28</v>
      </c>
      <c r="AM38" s="79">
        <v>0.80684223868228799</v>
      </c>
      <c r="AN38" s="100">
        <v>9</v>
      </c>
      <c r="AO38" s="79">
        <v>0.64982048879999998</v>
      </c>
      <c r="AP38" s="100">
        <v>40</v>
      </c>
      <c r="AQ38" s="79">
        <v>0.49410265840000001</v>
      </c>
      <c r="AR38" s="100">
        <v>46</v>
      </c>
      <c r="AS38" s="76">
        <v>0</v>
      </c>
      <c r="AT38" s="98">
        <v>25.666666666666668</v>
      </c>
    </row>
    <row r="39" spans="1:46">
      <c r="Z39" s="84" t="s">
        <v>218</v>
      </c>
      <c r="AA39" s="79">
        <v>0.55256015999999997</v>
      </c>
      <c r="AB39" s="82">
        <v>10</v>
      </c>
      <c r="AC39" s="87">
        <v>0.35730711999999898</v>
      </c>
      <c r="AD39" s="78">
        <v>50</v>
      </c>
      <c r="AE39" s="76" t="b">
        <v>0</v>
      </c>
      <c r="AF39" s="98">
        <v>0.45493363999999947</v>
      </c>
      <c r="AG39" s="76">
        <v>30</v>
      </c>
      <c r="AJ39" s="86" t="s">
        <v>212</v>
      </c>
      <c r="AK39" s="79">
        <v>0.64663770336000004</v>
      </c>
      <c r="AL39" s="100">
        <v>30</v>
      </c>
      <c r="AM39" s="79">
        <v>0.54789179729168502</v>
      </c>
      <c r="AN39" s="100">
        <v>24</v>
      </c>
      <c r="AO39" s="79">
        <v>0.62441852076000004</v>
      </c>
      <c r="AP39" s="100">
        <v>23</v>
      </c>
      <c r="AQ39" s="79">
        <v>0.999999604228065</v>
      </c>
      <c r="AR39" s="100">
        <v>4</v>
      </c>
      <c r="AS39" s="76">
        <v>0</v>
      </c>
      <c r="AT39" s="98">
        <v>25.666666666666668</v>
      </c>
    </row>
    <row r="40" spans="1:46">
      <c r="Z40" s="84" t="s">
        <v>223</v>
      </c>
      <c r="AA40" s="79">
        <v>0.54184582000000003</v>
      </c>
      <c r="AB40" s="82">
        <v>9</v>
      </c>
      <c r="AC40" s="87">
        <v>0.45477239999999902</v>
      </c>
      <c r="AD40" s="78">
        <v>39</v>
      </c>
      <c r="AE40" s="76" t="b">
        <v>0</v>
      </c>
      <c r="AF40" s="98">
        <v>0.49830910999999956</v>
      </c>
      <c r="AG40" s="76">
        <v>24</v>
      </c>
      <c r="AJ40" s="86" t="s">
        <v>245</v>
      </c>
      <c r="AK40" s="79">
        <v>0.60161076472999997</v>
      </c>
      <c r="AL40" s="100">
        <v>28</v>
      </c>
      <c r="AM40" s="79">
        <v>0.80684223868228799</v>
      </c>
      <c r="AN40" s="100">
        <v>9</v>
      </c>
      <c r="AO40" s="79">
        <v>0.64982048879999998</v>
      </c>
      <c r="AP40" s="100">
        <v>40</v>
      </c>
      <c r="AQ40" s="79">
        <v>0.49410265840000001</v>
      </c>
      <c r="AR40" s="100">
        <v>46</v>
      </c>
      <c r="AS40" s="76">
        <v>0</v>
      </c>
      <c r="AT40" s="98">
        <v>25.666666666666668</v>
      </c>
    </row>
    <row r="41" spans="1:46" ht="26">
      <c r="A41" s="5" t="s">
        <v>0</v>
      </c>
      <c r="B41" s="5" t="s">
        <v>252</v>
      </c>
      <c r="C41" s="5" t="s">
        <v>255</v>
      </c>
      <c r="D41" s="5" t="s">
        <v>263</v>
      </c>
      <c r="E41" s="5" t="s">
        <v>264</v>
      </c>
      <c r="F41" s="5" t="s">
        <v>175</v>
      </c>
      <c r="Z41" s="84" t="s">
        <v>260</v>
      </c>
      <c r="AA41" s="79">
        <v>0.53949769999999997</v>
      </c>
      <c r="AB41" s="82">
        <v>46</v>
      </c>
      <c r="AC41" s="87">
        <v>0.56879259999999998</v>
      </c>
      <c r="AD41" s="78">
        <v>26</v>
      </c>
      <c r="AE41" s="76" t="b">
        <v>0</v>
      </c>
      <c r="AF41" s="98">
        <v>0.55414514999999998</v>
      </c>
      <c r="AG41" s="76">
        <v>36</v>
      </c>
      <c r="AJ41" s="86" t="s">
        <v>210</v>
      </c>
      <c r="AK41" s="79">
        <v>0.80214116898999999</v>
      </c>
      <c r="AL41" s="100">
        <v>44</v>
      </c>
      <c r="AM41" s="79">
        <v>1.00000179202719</v>
      </c>
      <c r="AN41" s="100">
        <v>7</v>
      </c>
      <c r="AO41" s="79">
        <v>0.56935349029999904</v>
      </c>
      <c r="AP41" s="100">
        <v>28</v>
      </c>
      <c r="AQ41" s="79">
        <v>0.79843440529999998</v>
      </c>
      <c r="AR41" s="100">
        <v>12</v>
      </c>
      <c r="AS41" s="76">
        <v>0</v>
      </c>
      <c r="AT41" s="98">
        <v>26.333333333333332</v>
      </c>
    </row>
    <row r="42" spans="1:46">
      <c r="A42" s="84" t="s">
        <v>8</v>
      </c>
      <c r="B42" s="79">
        <v>0.32100525000000002</v>
      </c>
      <c r="C42" s="79">
        <v>0.44139265999999999</v>
      </c>
      <c r="D42" s="79">
        <v>0.64628828000000005</v>
      </c>
      <c r="E42" s="79">
        <v>0.99999967000000001</v>
      </c>
      <c r="Z42" s="84" t="s">
        <v>207</v>
      </c>
      <c r="AA42" s="79">
        <v>0.51849889999999899</v>
      </c>
      <c r="AB42" s="82">
        <v>8</v>
      </c>
      <c r="AC42" s="87">
        <v>0.69710930000000004</v>
      </c>
      <c r="AD42" s="78">
        <v>12</v>
      </c>
      <c r="AE42" s="76" t="b">
        <v>1</v>
      </c>
      <c r="AF42" s="98">
        <v>0.60780409999999951</v>
      </c>
      <c r="AG42" s="76">
        <v>10</v>
      </c>
      <c r="AJ42" s="86" t="s">
        <v>250</v>
      </c>
      <c r="AK42" s="79">
        <v>0.80248647269999995</v>
      </c>
      <c r="AL42" s="100">
        <v>15</v>
      </c>
      <c r="AM42" s="79">
        <v>0.400584302040075</v>
      </c>
      <c r="AN42" s="100">
        <v>39</v>
      </c>
      <c r="AO42" s="79">
        <v>0.50793619249999999</v>
      </c>
      <c r="AP42" s="100">
        <v>30</v>
      </c>
      <c r="AQ42" s="79">
        <v>0.54301154301999999</v>
      </c>
      <c r="AR42" s="100">
        <v>24</v>
      </c>
      <c r="AS42" s="76">
        <v>0</v>
      </c>
      <c r="AT42" s="98">
        <v>28</v>
      </c>
    </row>
    <row r="43" spans="1:46">
      <c r="A43" s="84" t="s">
        <v>7</v>
      </c>
      <c r="B43" s="79">
        <v>0.34581593999999999</v>
      </c>
      <c r="C43" s="79">
        <v>0.22140522000000001</v>
      </c>
      <c r="D43" s="79">
        <v>0.39828759600000002</v>
      </c>
      <c r="E43" s="79">
        <v>0.80390844299999997</v>
      </c>
      <c r="Z43" s="84" t="s">
        <v>246</v>
      </c>
      <c r="AA43" s="79">
        <v>0.4825122</v>
      </c>
      <c r="AB43" s="82">
        <v>11</v>
      </c>
      <c r="AC43" s="87">
        <v>0.36708843000000002</v>
      </c>
      <c r="AD43" s="78">
        <v>48</v>
      </c>
      <c r="AE43" s="76" t="b">
        <v>0</v>
      </c>
      <c r="AF43" s="98">
        <v>0.42480031500000004</v>
      </c>
      <c r="AG43" s="76">
        <v>29.5</v>
      </c>
      <c r="AJ43" s="86" t="s">
        <v>237</v>
      </c>
      <c r="AK43" s="79">
        <v>0.64447015175</v>
      </c>
      <c r="AL43" s="100">
        <v>25</v>
      </c>
      <c r="AM43" s="79">
        <v>0.54031735024733596</v>
      </c>
      <c r="AN43" s="100">
        <v>34</v>
      </c>
      <c r="AO43" s="79">
        <v>0.60314271129999997</v>
      </c>
      <c r="AP43" s="100">
        <v>25</v>
      </c>
      <c r="AQ43" s="79">
        <v>0.44874304123999997</v>
      </c>
      <c r="AR43" s="100">
        <v>37</v>
      </c>
      <c r="AS43" s="76">
        <v>0</v>
      </c>
      <c r="AT43" s="98">
        <v>28</v>
      </c>
    </row>
    <row r="44" spans="1:46">
      <c r="A44" s="84" t="s">
        <v>284</v>
      </c>
      <c r="B44" s="79">
        <v>0.57631601626153828</v>
      </c>
      <c r="C44" s="79">
        <v>0.55957659643846147</v>
      </c>
      <c r="D44" s="79">
        <v>0.61113679124615405</v>
      </c>
      <c r="E44" s="79">
        <v>0.71416266706153841</v>
      </c>
      <c r="Z44" s="84" t="s">
        <v>203</v>
      </c>
      <c r="AA44" s="79">
        <v>0.47885840000000002</v>
      </c>
      <c r="AB44" s="82">
        <v>36</v>
      </c>
      <c r="AC44" s="87">
        <v>0.71134649999999999</v>
      </c>
      <c r="AD44" s="78">
        <v>13</v>
      </c>
      <c r="AE44" s="76" t="b">
        <v>0</v>
      </c>
      <c r="AF44" s="98">
        <v>0.59510244999999995</v>
      </c>
      <c r="AG44" s="76">
        <v>24.5</v>
      </c>
      <c r="AJ44" s="86" t="s">
        <v>285</v>
      </c>
      <c r="AK44" s="79">
        <v>0.54648409740000004</v>
      </c>
      <c r="AL44" s="100">
        <v>39</v>
      </c>
      <c r="AM44" s="79">
        <v>0.56431155698017099</v>
      </c>
      <c r="AN44" s="100">
        <v>21</v>
      </c>
      <c r="AO44" s="79">
        <v>0.56290294673999997</v>
      </c>
      <c r="AP44" s="100">
        <v>25</v>
      </c>
      <c r="AQ44" s="79">
        <v>0.61710612978323898</v>
      </c>
      <c r="AR44" s="100">
        <v>17</v>
      </c>
      <c r="AS44" s="76">
        <v>0</v>
      </c>
      <c r="AT44" s="98">
        <v>28.333333333333332</v>
      </c>
    </row>
    <row r="45" spans="1:46">
      <c r="A45" s="101" t="s">
        <v>284</v>
      </c>
      <c r="B45" s="102"/>
      <c r="C45" s="77"/>
      <c r="D45" s="77"/>
      <c r="E45" s="77"/>
      <c r="Z45" s="84" t="s">
        <v>226</v>
      </c>
      <c r="AA45" s="79">
        <v>0.47471918000000002</v>
      </c>
      <c r="AB45" s="82">
        <v>21</v>
      </c>
      <c r="AC45" s="87">
        <v>0.37603941999999901</v>
      </c>
      <c r="AD45" s="78">
        <v>48</v>
      </c>
      <c r="AE45" s="76" t="b">
        <v>0</v>
      </c>
      <c r="AF45" s="98">
        <v>0.42537929999999952</v>
      </c>
      <c r="AG45" s="76">
        <v>34.5</v>
      </c>
      <c r="AJ45" s="86" t="s">
        <v>230</v>
      </c>
      <c r="AK45" s="79">
        <v>1.0000000252400001</v>
      </c>
      <c r="AL45" s="100">
        <v>48</v>
      </c>
      <c r="AM45" s="79">
        <v>0.66674713168267996</v>
      </c>
      <c r="AN45" s="100">
        <v>14</v>
      </c>
      <c r="AO45" s="79">
        <v>0.58786099391999902</v>
      </c>
      <c r="AP45" s="100">
        <v>25</v>
      </c>
      <c r="AQ45" s="79">
        <v>0.65686492299999999</v>
      </c>
      <c r="AR45" s="100">
        <v>14</v>
      </c>
      <c r="AS45" s="76">
        <v>0</v>
      </c>
      <c r="AT45" s="98">
        <v>29</v>
      </c>
    </row>
    <row r="46" spans="1:46" ht="26">
      <c r="A46" s="5" t="s">
        <v>0</v>
      </c>
      <c r="B46" s="5" t="s">
        <v>275</v>
      </c>
      <c r="C46" s="5" t="s">
        <v>276</v>
      </c>
      <c r="D46" s="5" t="s">
        <v>277</v>
      </c>
      <c r="E46" s="5" t="s">
        <v>278</v>
      </c>
      <c r="Z46" s="84" t="s">
        <v>236</v>
      </c>
      <c r="AA46" s="79">
        <v>0.45218206</v>
      </c>
      <c r="AB46" s="82">
        <v>30</v>
      </c>
      <c r="AC46" s="87">
        <v>0.66726969999999997</v>
      </c>
      <c r="AD46" s="78">
        <v>19</v>
      </c>
      <c r="AE46" s="76" t="b">
        <v>0</v>
      </c>
      <c r="AF46" s="98">
        <v>0.55972588000000001</v>
      </c>
      <c r="AG46" s="76">
        <v>24.5</v>
      </c>
      <c r="AJ46" s="86" t="s">
        <v>239</v>
      </c>
      <c r="AK46" s="79">
        <v>0.37001792188999999</v>
      </c>
      <c r="AL46" s="100">
        <v>8</v>
      </c>
      <c r="AM46" s="79">
        <v>0.40212637243895399</v>
      </c>
      <c r="AN46" s="100">
        <v>37</v>
      </c>
      <c r="AO46" s="79">
        <v>0.34616297759999998</v>
      </c>
      <c r="AP46" s="100">
        <v>45</v>
      </c>
      <c r="AQ46" s="79">
        <v>0.59536681568000005</v>
      </c>
      <c r="AR46" s="100">
        <v>27</v>
      </c>
      <c r="AS46" s="76">
        <v>0</v>
      </c>
      <c r="AT46" s="98">
        <v>30</v>
      </c>
    </row>
    <row r="47" spans="1:46">
      <c r="A47" s="84" t="s">
        <v>245</v>
      </c>
      <c r="B47" s="82"/>
      <c r="C47" s="82"/>
      <c r="Z47" s="84" t="s">
        <v>248</v>
      </c>
      <c r="AA47" s="79">
        <v>0.44724120000000001</v>
      </c>
      <c r="AB47" s="82">
        <v>15</v>
      </c>
      <c r="AC47" s="87">
        <v>0.42415959999999903</v>
      </c>
      <c r="AD47" s="78">
        <v>45</v>
      </c>
      <c r="AE47" s="76" t="b">
        <v>0</v>
      </c>
      <c r="AF47" s="98">
        <v>0.43570039999999954</v>
      </c>
      <c r="AG47" s="76">
        <v>30</v>
      </c>
      <c r="AJ47" s="86" t="s">
        <v>209</v>
      </c>
      <c r="AK47" s="79">
        <v>0.68988799070999995</v>
      </c>
      <c r="AL47" s="100">
        <v>48</v>
      </c>
      <c r="AM47" s="79">
        <v>0.76663098806950003</v>
      </c>
      <c r="AN47" s="100">
        <v>12</v>
      </c>
      <c r="AO47" s="79">
        <v>0.56167313328000001</v>
      </c>
      <c r="AP47" s="100">
        <v>32</v>
      </c>
      <c r="AQ47" s="79">
        <v>0.99999985069999997</v>
      </c>
      <c r="AR47" s="100">
        <v>2</v>
      </c>
      <c r="AS47" s="76">
        <v>0</v>
      </c>
      <c r="AT47" s="98">
        <v>30.666666666666668</v>
      </c>
    </row>
    <row r="48" spans="1:46">
      <c r="A48" s="84" t="s">
        <v>206</v>
      </c>
      <c r="B48" s="82"/>
      <c r="C48" s="82"/>
      <c r="Z48" s="84" t="s">
        <v>213</v>
      </c>
      <c r="AA48" s="79">
        <v>0.44382023999999998</v>
      </c>
      <c r="AB48" s="82">
        <v>24</v>
      </c>
      <c r="AC48" s="87">
        <v>0.47094792999999902</v>
      </c>
      <c r="AD48" s="78">
        <v>36</v>
      </c>
      <c r="AE48" s="76" t="b">
        <v>0</v>
      </c>
      <c r="AF48" s="98">
        <v>0.4573840849999995</v>
      </c>
      <c r="AG48" s="76">
        <v>30</v>
      </c>
      <c r="AJ48" s="86" t="s">
        <v>208</v>
      </c>
      <c r="AK48" s="79">
        <v>0.61044837390999995</v>
      </c>
      <c r="AL48" s="100">
        <v>52</v>
      </c>
      <c r="AM48" s="79">
        <v>0.706129294663282</v>
      </c>
      <c r="AN48" s="100">
        <v>33</v>
      </c>
      <c r="AO48" s="79">
        <v>0.8959411518</v>
      </c>
      <c r="AP48" s="100">
        <v>8</v>
      </c>
      <c r="AQ48" s="79">
        <v>0.47665469964000001</v>
      </c>
      <c r="AR48" s="100">
        <v>33</v>
      </c>
      <c r="AS48" s="76">
        <v>0</v>
      </c>
      <c r="AT48" s="98">
        <v>31</v>
      </c>
    </row>
    <row r="49" spans="1:46">
      <c r="A49" s="84" t="s">
        <v>223</v>
      </c>
      <c r="B49" s="82"/>
      <c r="C49" s="82"/>
      <c r="Z49" s="84" t="s">
        <v>259</v>
      </c>
      <c r="AA49" s="79">
        <v>0.43965149999999997</v>
      </c>
      <c r="AB49" s="82">
        <v>44</v>
      </c>
      <c r="AC49" s="87">
        <v>0.73047445</v>
      </c>
      <c r="AD49" s="78">
        <v>13</v>
      </c>
      <c r="AE49" s="76" t="b">
        <v>0</v>
      </c>
      <c r="AF49" s="98">
        <v>0.58506297500000004</v>
      </c>
      <c r="AG49" s="76">
        <v>28.5</v>
      </c>
      <c r="AJ49" s="86" t="s">
        <v>251</v>
      </c>
      <c r="AK49" s="79">
        <v>0.51339444474999996</v>
      </c>
      <c r="AL49" s="100">
        <v>1</v>
      </c>
      <c r="AM49" s="79">
        <v>0.31491571738181801</v>
      </c>
      <c r="AN49" s="100">
        <v>48</v>
      </c>
      <c r="AO49" s="79">
        <v>0.31519490345000001</v>
      </c>
      <c r="AP49" s="100">
        <v>49</v>
      </c>
      <c r="AQ49" s="79">
        <v>0.22542841453659801</v>
      </c>
      <c r="AR49" s="100">
        <v>50</v>
      </c>
      <c r="AS49" s="76">
        <v>0</v>
      </c>
      <c r="AT49" s="98">
        <v>32.666666666666664</v>
      </c>
    </row>
    <row r="50" spans="1:46">
      <c r="Z50" s="84" t="s">
        <v>212</v>
      </c>
      <c r="AA50" s="79">
        <v>0.43550634999999999</v>
      </c>
      <c r="AB50" s="82">
        <v>27</v>
      </c>
      <c r="AC50" s="87">
        <v>0.59001753999999995</v>
      </c>
      <c r="AD50" s="78">
        <v>26</v>
      </c>
      <c r="AE50" s="76" t="b">
        <v>0</v>
      </c>
      <c r="AF50" s="98">
        <v>0.51276194499999994</v>
      </c>
      <c r="AG50" s="76">
        <v>26.5</v>
      </c>
      <c r="AJ50" s="86" t="s">
        <v>286</v>
      </c>
      <c r="AK50" s="79">
        <v>0.77907035095999899</v>
      </c>
      <c r="AL50" s="100">
        <v>35</v>
      </c>
      <c r="AM50" s="79">
        <v>0.57159794308032597</v>
      </c>
      <c r="AN50" s="100">
        <v>29</v>
      </c>
      <c r="AO50" s="79">
        <v>0.50665592780000002</v>
      </c>
      <c r="AP50" s="100">
        <v>35</v>
      </c>
      <c r="AQ50" s="79">
        <v>0.50414573582497202</v>
      </c>
      <c r="AR50" s="100">
        <v>30</v>
      </c>
      <c r="AS50" s="76">
        <v>0</v>
      </c>
      <c r="AT50" s="98">
        <v>33</v>
      </c>
    </row>
    <row r="51" spans="1:46">
      <c r="Z51" s="84" t="s">
        <v>193</v>
      </c>
      <c r="AA51" s="79">
        <v>0.43418074000000001</v>
      </c>
      <c r="AB51" s="82">
        <v>34</v>
      </c>
      <c r="AC51" s="87">
        <v>1.0000005199999999</v>
      </c>
      <c r="AD51" s="78">
        <v>7</v>
      </c>
      <c r="AE51" s="76" t="b">
        <v>0</v>
      </c>
      <c r="AF51" s="98">
        <v>0.71709062999999995</v>
      </c>
      <c r="AG51" s="76">
        <v>20.5</v>
      </c>
      <c r="AJ51" s="86" t="s">
        <v>5</v>
      </c>
      <c r="AK51" s="79">
        <v>0.71022775505000002</v>
      </c>
      <c r="AL51" s="100">
        <v>51</v>
      </c>
      <c r="AM51" s="79">
        <v>0.52203143809205999</v>
      </c>
      <c r="AN51" s="100">
        <v>31</v>
      </c>
      <c r="AO51" s="79">
        <v>0.67948065179999995</v>
      </c>
      <c r="AP51" s="100">
        <v>18</v>
      </c>
      <c r="AQ51" s="79">
        <v>0.479834301537508</v>
      </c>
      <c r="AR51" s="100">
        <v>31</v>
      </c>
      <c r="AS51" s="76">
        <v>0</v>
      </c>
      <c r="AT51" s="98">
        <v>33.333333333333336</v>
      </c>
    </row>
    <row r="52" spans="1:46">
      <c r="Z52" s="84" t="s">
        <v>229</v>
      </c>
      <c r="AA52" s="79">
        <v>0.43207878999999999</v>
      </c>
      <c r="AB52" s="82">
        <v>35</v>
      </c>
      <c r="AC52" s="87">
        <v>0.59751670000000001</v>
      </c>
      <c r="AD52" s="78">
        <v>32</v>
      </c>
      <c r="AE52" s="76" t="b">
        <v>0</v>
      </c>
      <c r="AF52" s="98">
        <v>0.51479774499999997</v>
      </c>
      <c r="AG52" s="76">
        <v>33.5</v>
      </c>
      <c r="AJ52" s="86" t="s">
        <v>198</v>
      </c>
      <c r="AK52" s="79">
        <v>0.69470706357999901</v>
      </c>
      <c r="AL52" s="100">
        <v>14</v>
      </c>
      <c r="AM52" s="79">
        <v>0.37164906346499399</v>
      </c>
      <c r="AN52" s="100">
        <v>42</v>
      </c>
      <c r="AO52" s="79">
        <v>0.40714571089999901</v>
      </c>
      <c r="AP52" s="100">
        <v>44</v>
      </c>
      <c r="AQ52" s="79">
        <v>0.407678747640145</v>
      </c>
      <c r="AR52" s="100">
        <v>40</v>
      </c>
      <c r="AS52" s="76">
        <v>0</v>
      </c>
      <c r="AT52" s="98">
        <v>33.333333333333336</v>
      </c>
    </row>
    <row r="53" spans="1:46">
      <c r="Z53" s="84" t="s">
        <v>211</v>
      </c>
      <c r="AA53" s="79">
        <v>0.43097667000000001</v>
      </c>
      <c r="AB53" s="82">
        <v>32</v>
      </c>
      <c r="AC53" s="87">
        <v>0.71832459999999998</v>
      </c>
      <c r="AD53" s="78">
        <v>22</v>
      </c>
      <c r="AE53" s="76" t="b">
        <v>0</v>
      </c>
      <c r="AF53" s="98">
        <v>0.57465063500000002</v>
      </c>
      <c r="AG53" s="76">
        <v>27</v>
      </c>
      <c r="AJ53" s="86" t="s">
        <v>200</v>
      </c>
      <c r="AK53" s="79">
        <v>0.65484857281999997</v>
      </c>
      <c r="AL53" s="100">
        <v>41</v>
      </c>
      <c r="AM53" s="79">
        <v>0.63738326891890995</v>
      </c>
      <c r="AN53" s="100">
        <v>31</v>
      </c>
      <c r="AO53" s="79">
        <v>0.58203365669999996</v>
      </c>
      <c r="AP53" s="100">
        <v>29</v>
      </c>
      <c r="AQ53" s="79">
        <v>0.89748557819999997</v>
      </c>
      <c r="AR53" s="100">
        <v>8</v>
      </c>
      <c r="AS53" s="76">
        <v>0</v>
      </c>
      <c r="AT53" s="98">
        <v>33.666666666666664</v>
      </c>
    </row>
    <row r="54" spans="1:46">
      <c r="Z54" s="84" t="s">
        <v>243</v>
      </c>
      <c r="AA54" s="79">
        <v>0.40825040000000001</v>
      </c>
      <c r="AB54" s="82">
        <v>36</v>
      </c>
      <c r="AC54" s="87">
        <v>0.46293580000000001</v>
      </c>
      <c r="AD54" s="78">
        <v>42</v>
      </c>
      <c r="AE54" s="76" t="b">
        <v>0</v>
      </c>
      <c r="AF54" s="98">
        <v>0.43559310000000001</v>
      </c>
      <c r="AG54" s="76">
        <v>39</v>
      </c>
      <c r="AJ54" s="86" t="s">
        <v>228</v>
      </c>
      <c r="AK54" s="79">
        <v>0.36499802467999998</v>
      </c>
      <c r="AL54" s="100">
        <v>11</v>
      </c>
      <c r="AM54" s="79">
        <v>0.355634740227527</v>
      </c>
      <c r="AN54" s="100">
        <v>48</v>
      </c>
      <c r="AO54" s="79">
        <v>0.37164038015999901</v>
      </c>
      <c r="AP54" s="100">
        <v>47</v>
      </c>
      <c r="AQ54" s="79">
        <v>0.37520073580000002</v>
      </c>
      <c r="AR54" s="100">
        <v>44</v>
      </c>
      <c r="AS54" s="76">
        <v>0</v>
      </c>
      <c r="AT54" s="98">
        <v>35.333333333333336</v>
      </c>
    </row>
    <row r="55" spans="1:46">
      <c r="Z55" s="84" t="s">
        <v>210</v>
      </c>
      <c r="AA55" s="79">
        <v>0.40416202000000001</v>
      </c>
      <c r="AB55" s="82">
        <v>40</v>
      </c>
      <c r="AC55" s="87">
        <v>0.57163299999999995</v>
      </c>
      <c r="AD55" s="78">
        <v>32</v>
      </c>
      <c r="AE55" s="76" t="b">
        <v>0</v>
      </c>
      <c r="AF55" s="98">
        <v>0.48789750999999998</v>
      </c>
      <c r="AG55" s="76">
        <v>36</v>
      </c>
      <c r="AJ55" s="86" t="s">
        <v>196</v>
      </c>
      <c r="AK55" s="79">
        <v>0.73092958658999996</v>
      </c>
      <c r="AL55" s="100">
        <v>38</v>
      </c>
      <c r="AM55" s="79">
        <v>0.54869507815352103</v>
      </c>
      <c r="AN55" s="100">
        <v>29</v>
      </c>
      <c r="AO55" s="79">
        <v>0.44002856926</v>
      </c>
      <c r="AP55" s="100">
        <v>40</v>
      </c>
      <c r="AQ55" s="79">
        <v>0.82453217419999902</v>
      </c>
      <c r="AR55" s="100">
        <v>9</v>
      </c>
      <c r="AS55" s="76">
        <v>0</v>
      </c>
      <c r="AT55" s="98">
        <v>35.666666666666664</v>
      </c>
    </row>
    <row r="56" spans="1:46">
      <c r="Z56" s="84" t="s">
        <v>245</v>
      </c>
      <c r="AA56" s="79">
        <v>0.37075964</v>
      </c>
      <c r="AB56" s="82">
        <v>39</v>
      </c>
      <c r="AC56" s="87">
        <v>0.63676259999999996</v>
      </c>
      <c r="AD56" s="78">
        <v>32</v>
      </c>
      <c r="AE56" s="76" t="b">
        <v>0</v>
      </c>
      <c r="AF56" s="98">
        <v>0.50376111999999995</v>
      </c>
      <c r="AG56" s="76">
        <v>35.5</v>
      </c>
      <c r="AJ56" s="86" t="s">
        <v>206</v>
      </c>
      <c r="AK56" s="79">
        <v>0.76627047885999999</v>
      </c>
      <c r="AL56" s="100">
        <v>23</v>
      </c>
      <c r="AM56" s="79">
        <v>0.39357972596361801</v>
      </c>
      <c r="AN56" s="100">
        <v>42</v>
      </c>
      <c r="AO56" s="79">
        <v>0.46077125569999999</v>
      </c>
      <c r="AP56" s="100">
        <v>42</v>
      </c>
      <c r="AQ56" s="79">
        <v>0.43298912849999899</v>
      </c>
      <c r="AR56" s="100">
        <v>39</v>
      </c>
      <c r="AS56" s="76">
        <v>1</v>
      </c>
      <c r="AT56" s="98">
        <v>35.666666666666664</v>
      </c>
    </row>
    <row r="57" spans="1:46">
      <c r="Z57" s="84" t="s">
        <v>249</v>
      </c>
      <c r="AA57" s="79">
        <v>0.34136129999999998</v>
      </c>
      <c r="AB57" s="82">
        <v>31</v>
      </c>
      <c r="AC57" s="87">
        <v>0.269655599999999</v>
      </c>
      <c r="AD57" s="78">
        <v>52</v>
      </c>
      <c r="AE57" s="76" t="b">
        <v>0</v>
      </c>
      <c r="AF57" s="98">
        <v>0.30550844999999949</v>
      </c>
      <c r="AG57" s="76">
        <v>41.5</v>
      </c>
      <c r="AJ57" s="86" t="s">
        <v>216</v>
      </c>
      <c r="AK57" s="79">
        <v>0.59116602906000004</v>
      </c>
      <c r="AL57" s="100">
        <v>35</v>
      </c>
      <c r="AM57" s="79">
        <v>0.44888093906830401</v>
      </c>
      <c r="AN57" s="100">
        <v>41</v>
      </c>
      <c r="AO57" s="79">
        <v>0.50338940248499997</v>
      </c>
      <c r="AP57" s="100">
        <v>32</v>
      </c>
      <c r="AQ57" s="79">
        <v>0.26270388853179999</v>
      </c>
      <c r="AR57" s="100">
        <v>48</v>
      </c>
      <c r="AS57" s="76">
        <v>0</v>
      </c>
      <c r="AT57" s="98">
        <v>36</v>
      </c>
    </row>
    <row r="58" spans="1:46">
      <c r="Z58" s="84" t="s">
        <v>222</v>
      </c>
      <c r="AA58" s="79">
        <v>0.27932879999999999</v>
      </c>
      <c r="AB58" s="82">
        <v>48</v>
      </c>
      <c r="AC58" s="87">
        <v>0.69379570000000002</v>
      </c>
      <c r="AD58" s="78">
        <v>26</v>
      </c>
      <c r="AE58" s="76" t="b">
        <v>0</v>
      </c>
      <c r="AF58" s="98">
        <v>0.48656224999999997</v>
      </c>
      <c r="AG58" s="76">
        <v>37</v>
      </c>
      <c r="AJ58" s="86" t="s">
        <v>223</v>
      </c>
      <c r="AK58" s="79">
        <v>0.66782992393999996</v>
      </c>
      <c r="AL58" s="100">
        <v>27</v>
      </c>
      <c r="AM58" s="79">
        <v>0.42490377379972999</v>
      </c>
      <c r="AN58" s="100">
        <v>44</v>
      </c>
      <c r="AO58" s="79">
        <v>0.44277417758600002</v>
      </c>
      <c r="AP58" s="100">
        <v>38</v>
      </c>
      <c r="AQ58" s="79">
        <v>0.48668794381534702</v>
      </c>
      <c r="AR58" s="100">
        <v>33</v>
      </c>
      <c r="AS58" s="76">
        <v>0</v>
      </c>
      <c r="AT58" s="98">
        <v>36.333333333333336</v>
      </c>
    </row>
    <row r="59" spans="1:46">
      <c r="Z59" s="84" t="s">
        <v>205</v>
      </c>
      <c r="AA59" s="79">
        <v>0.2792096</v>
      </c>
      <c r="AB59" s="82">
        <v>50</v>
      </c>
      <c r="AC59" s="87">
        <v>0.93507507999999995</v>
      </c>
      <c r="AD59" s="78">
        <v>5</v>
      </c>
      <c r="AE59" s="76" t="b">
        <v>0</v>
      </c>
      <c r="AF59" s="98">
        <v>0.60714234</v>
      </c>
      <c r="AG59" s="76">
        <v>27.5</v>
      </c>
      <c r="AJ59" s="86" t="s">
        <v>213</v>
      </c>
      <c r="AK59" s="79">
        <v>0.94056122492999905</v>
      </c>
      <c r="AL59" s="100">
        <v>46</v>
      </c>
      <c r="AM59" s="79">
        <v>0.66568772638822704</v>
      </c>
      <c r="AN59" s="100">
        <v>36</v>
      </c>
      <c r="AO59" s="79">
        <v>0.47176566130000003</v>
      </c>
      <c r="AP59" s="100">
        <v>38</v>
      </c>
      <c r="AQ59" s="79">
        <v>0.6798216332</v>
      </c>
      <c r="AR59" s="100">
        <v>13</v>
      </c>
      <c r="AS59" s="76">
        <v>0</v>
      </c>
      <c r="AT59" s="98">
        <v>40</v>
      </c>
    </row>
    <row r="60" spans="1:46">
      <c r="Z60" s="84" t="s">
        <v>241</v>
      </c>
      <c r="AA60" s="79">
        <v>0.2677755</v>
      </c>
      <c r="AB60" s="82">
        <v>33</v>
      </c>
      <c r="AC60" s="87">
        <v>0.45476202999999898</v>
      </c>
      <c r="AD60" s="78">
        <v>42</v>
      </c>
      <c r="AE60" s="76" t="b">
        <v>0</v>
      </c>
      <c r="AF60" s="98">
        <v>0.36126876499999949</v>
      </c>
      <c r="AG60" s="76">
        <v>37.5</v>
      </c>
      <c r="AJ60" s="86" t="s">
        <v>222</v>
      </c>
      <c r="AK60" s="79">
        <v>0.51014256903999999</v>
      </c>
      <c r="AL60" s="100">
        <v>21</v>
      </c>
      <c r="AM60" s="79">
        <v>0.26745910668739697</v>
      </c>
      <c r="AN60" s="100">
        <v>50</v>
      </c>
      <c r="AO60" s="79">
        <v>0.29312808509999999</v>
      </c>
      <c r="AP60" s="100">
        <v>50</v>
      </c>
      <c r="AQ60" s="79">
        <v>0.31107042672021201</v>
      </c>
      <c r="AR60" s="100">
        <v>46</v>
      </c>
      <c r="AS60" s="76">
        <v>0</v>
      </c>
      <c r="AT60" s="98">
        <v>40.333333333333336</v>
      </c>
    </row>
    <row r="61" spans="1:46">
      <c r="Z61" s="84" t="s">
        <v>250</v>
      </c>
      <c r="AA61" s="79">
        <v>0.2629553</v>
      </c>
      <c r="AB61" s="82">
        <v>40</v>
      </c>
      <c r="AC61" s="87">
        <v>0.3101468</v>
      </c>
      <c r="AD61" s="78">
        <v>51</v>
      </c>
      <c r="AE61" s="76" t="b">
        <v>0</v>
      </c>
      <c r="AF61" s="98">
        <v>0.28655105000000003</v>
      </c>
      <c r="AG61" s="76">
        <v>45.5</v>
      </c>
      <c r="AJ61" s="86" t="s">
        <v>233</v>
      </c>
      <c r="AK61" s="79">
        <v>0.55068836274999999</v>
      </c>
      <c r="AL61" s="100">
        <v>42</v>
      </c>
      <c r="AM61" s="79">
        <v>0.38235440751127098</v>
      </c>
      <c r="AN61" s="100">
        <v>44</v>
      </c>
      <c r="AO61" s="79">
        <v>0.48712199909999998</v>
      </c>
      <c r="AP61" s="100">
        <v>36</v>
      </c>
      <c r="AQ61" s="79">
        <v>0.37701269958066502</v>
      </c>
      <c r="AR61" s="100">
        <v>41</v>
      </c>
      <c r="AS61" s="76">
        <v>0</v>
      </c>
      <c r="AT61" s="98">
        <v>40.666666666666664</v>
      </c>
    </row>
    <row r="62" spans="1:46">
      <c r="Z62" s="84" t="s">
        <v>220</v>
      </c>
      <c r="AA62" s="79">
        <v>0.26136063999999998</v>
      </c>
      <c r="AB62" s="82">
        <v>47</v>
      </c>
      <c r="AC62" s="87">
        <v>0.61584939999999999</v>
      </c>
      <c r="AD62" s="78">
        <v>26</v>
      </c>
      <c r="AE62" s="76" t="b">
        <v>0</v>
      </c>
      <c r="AF62" s="98">
        <v>0.43860502000000001</v>
      </c>
      <c r="AG62" s="76">
        <v>36.5</v>
      </c>
      <c r="AJ62" s="86" t="s">
        <v>224</v>
      </c>
      <c r="AK62" s="79">
        <v>0.65823797639999904</v>
      </c>
      <c r="AL62" s="100">
        <v>33</v>
      </c>
      <c r="AM62" s="79">
        <v>0.41089490222691</v>
      </c>
      <c r="AN62" s="100">
        <v>44</v>
      </c>
      <c r="AO62" s="79">
        <v>0.33986734429999998</v>
      </c>
      <c r="AP62" s="100">
        <v>48</v>
      </c>
      <c r="AQ62" s="79">
        <v>0.36733635494</v>
      </c>
      <c r="AR62" s="100">
        <v>43</v>
      </c>
      <c r="AS62" s="76">
        <v>0</v>
      </c>
      <c r="AT62" s="98">
        <v>41.666666666666664</v>
      </c>
    </row>
    <row r="63" spans="1:46">
      <c r="Z63" s="84" t="s">
        <v>237</v>
      </c>
      <c r="AA63" s="79">
        <v>0.25747152000000001</v>
      </c>
      <c r="AB63" s="82">
        <v>45</v>
      </c>
      <c r="AC63" s="87">
        <v>0.5529539</v>
      </c>
      <c r="AD63" s="78">
        <v>32</v>
      </c>
      <c r="AE63" s="76" t="b">
        <v>0</v>
      </c>
      <c r="AF63" s="98">
        <v>0.40521271000000003</v>
      </c>
      <c r="AG63" s="76">
        <v>38.5</v>
      </c>
      <c r="AJ63" s="86" t="s">
        <v>221</v>
      </c>
      <c r="AK63" s="79">
        <v>0.30649698128000002</v>
      </c>
      <c r="AL63" s="100">
        <v>31</v>
      </c>
      <c r="AM63" s="79">
        <v>0.24097367774988099</v>
      </c>
      <c r="AN63" s="100">
        <v>52</v>
      </c>
      <c r="AO63" s="79">
        <v>0.166517989959999</v>
      </c>
      <c r="AP63" s="100">
        <v>52</v>
      </c>
      <c r="AQ63" s="79">
        <v>0.13428427042999999</v>
      </c>
      <c r="AR63" s="100">
        <v>51</v>
      </c>
      <c r="AS63" s="76">
        <v>0</v>
      </c>
      <c r="AT63" s="98">
        <v>45</v>
      </c>
    </row>
    <row r="64" spans="1:46">
      <c r="Z64" s="84" t="s">
        <v>238</v>
      </c>
      <c r="AA64" s="79">
        <v>0.13727323999999999</v>
      </c>
      <c r="AB64" s="82">
        <v>49</v>
      </c>
      <c r="AC64" s="87">
        <v>0.41808309999999899</v>
      </c>
      <c r="AD64" s="78">
        <v>46</v>
      </c>
      <c r="AE64" s="76" t="b">
        <v>0</v>
      </c>
      <c r="AF64" s="98">
        <v>0.2776781699999995</v>
      </c>
      <c r="AG64" s="76">
        <v>47.5</v>
      </c>
      <c r="AJ64" s="86" t="s">
        <v>193</v>
      </c>
      <c r="AK64" s="79">
        <v>0.65861472981000002</v>
      </c>
      <c r="AL64" s="100">
        <v>47</v>
      </c>
      <c r="AM64" s="79">
        <v>0.523837310558252</v>
      </c>
      <c r="AN64" s="100">
        <v>44</v>
      </c>
      <c r="AO64" s="79">
        <v>0.3505074373</v>
      </c>
      <c r="AP64" s="100">
        <v>46</v>
      </c>
      <c r="AQ64" s="79">
        <v>0.37143181090216898</v>
      </c>
      <c r="AR64" s="100">
        <v>42</v>
      </c>
      <c r="AS64" s="76">
        <v>0</v>
      </c>
      <c r="AT64" s="98">
        <v>45.666666666666664</v>
      </c>
    </row>
    <row r="65" spans="7:47">
      <c r="Z65" s="84" t="s">
        <v>247</v>
      </c>
      <c r="AA65" s="79">
        <v>0.12007287999999899</v>
      </c>
      <c r="AB65" s="82">
        <v>50</v>
      </c>
      <c r="AC65" s="87">
        <v>0.49899892000000001</v>
      </c>
      <c r="AD65" s="78">
        <v>36</v>
      </c>
      <c r="AE65" s="76" t="b">
        <v>0</v>
      </c>
      <c r="AF65" s="98">
        <v>0.30953589999999953</v>
      </c>
      <c r="AG65" s="76">
        <v>43</v>
      </c>
      <c r="AJ65" s="86" t="s">
        <v>219</v>
      </c>
      <c r="AK65" s="79">
        <v>0.31853086036</v>
      </c>
      <c r="AL65" s="100">
        <v>50</v>
      </c>
      <c r="AM65" s="79">
        <v>0.40354739493979402</v>
      </c>
      <c r="AN65" s="100">
        <v>50</v>
      </c>
      <c r="AO65" s="79">
        <v>0.30933238531999901</v>
      </c>
      <c r="AP65" s="100">
        <v>51</v>
      </c>
      <c r="AQ65" s="79">
        <v>0.24697026249999901</v>
      </c>
      <c r="AR65" s="100">
        <v>49</v>
      </c>
      <c r="AS65" s="76">
        <v>0</v>
      </c>
      <c r="AT65" s="98">
        <v>50.333333333333336</v>
      </c>
    </row>
    <row r="66" spans="7:47" ht="16" customHeight="1" thickBot="1">
      <c r="Z66" s="84" t="s">
        <v>232</v>
      </c>
      <c r="AA66" s="79">
        <v>4.9643350000000003E-2</v>
      </c>
      <c r="AB66" s="82">
        <v>52</v>
      </c>
      <c r="AC66" s="91">
        <v>0.49782330000000002</v>
      </c>
      <c r="AD66" s="92">
        <v>46</v>
      </c>
      <c r="AE66" s="76" t="b">
        <v>0</v>
      </c>
      <c r="AF66" s="98">
        <v>0.27373332500000003</v>
      </c>
      <c r="AG66" s="76">
        <v>49</v>
      </c>
      <c r="AJ66" s="86"/>
      <c r="AK66" s="79"/>
      <c r="AL66" s="100"/>
      <c r="AM66" s="79"/>
      <c r="AN66" s="100"/>
      <c r="AO66" s="79"/>
      <c r="AP66" s="100"/>
      <c r="AQ66" s="79"/>
      <c r="AR66" s="100"/>
      <c r="AT66" s="98"/>
    </row>
    <row r="74" spans="7:47" ht="27" customHeight="1" thickBot="1">
      <c r="Z74" s="94" t="s">
        <v>0</v>
      </c>
      <c r="AA74" s="95" t="s">
        <v>252</v>
      </c>
      <c r="AB74" s="95" t="s">
        <v>258</v>
      </c>
      <c r="AC74" s="5" t="s">
        <v>255</v>
      </c>
      <c r="AD74" s="5" t="s">
        <v>254</v>
      </c>
      <c r="AE74" s="5" t="s">
        <v>287</v>
      </c>
      <c r="AJ74" s="97" t="s">
        <v>0</v>
      </c>
      <c r="AK74" s="95" t="s">
        <v>252</v>
      </c>
      <c r="AL74" s="95" t="s">
        <v>268</v>
      </c>
      <c r="AM74" s="95" t="s">
        <v>255</v>
      </c>
      <c r="AN74" s="95" t="s">
        <v>269</v>
      </c>
      <c r="AO74" s="95" t="s">
        <v>270</v>
      </c>
      <c r="AP74" s="95" t="s">
        <v>271</v>
      </c>
      <c r="AQ74" s="95" t="s">
        <v>272</v>
      </c>
      <c r="AR74" s="95" t="s">
        <v>273</v>
      </c>
      <c r="AS74" s="76" t="s">
        <v>1</v>
      </c>
      <c r="AT74" s="97" t="s">
        <v>288</v>
      </c>
      <c r="AU74" s="97" t="s">
        <v>289</v>
      </c>
    </row>
    <row r="75" spans="7:47">
      <c r="Z75" s="84" t="s">
        <v>196</v>
      </c>
      <c r="AA75" s="79">
        <v>0.99999950999999998</v>
      </c>
      <c r="AB75" s="82">
        <v>4</v>
      </c>
      <c r="AC75" s="87">
        <v>0.88551577999999997</v>
      </c>
      <c r="AD75" s="78">
        <v>9</v>
      </c>
      <c r="AE75" s="103">
        <v>200000</v>
      </c>
      <c r="AJ75" s="86" t="s">
        <v>250</v>
      </c>
      <c r="AK75" s="79">
        <v>0.80248647299999998</v>
      </c>
      <c r="AL75" s="99">
        <v>14</v>
      </c>
      <c r="AM75" s="79">
        <v>0.400584302</v>
      </c>
      <c r="AN75" s="99">
        <v>39</v>
      </c>
      <c r="AO75" s="79">
        <v>0.50793619300000004</v>
      </c>
      <c r="AP75" s="99">
        <v>30</v>
      </c>
      <c r="AQ75" s="79">
        <v>0.54301154299999999</v>
      </c>
      <c r="AR75" s="99">
        <v>24</v>
      </c>
      <c r="AS75" s="76">
        <v>0</v>
      </c>
      <c r="AT75" s="98">
        <v>0.60153538750000002</v>
      </c>
      <c r="AU75" s="76">
        <v>26.5</v>
      </c>
    </row>
    <row r="76" spans="7:47"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Z76" s="84" t="s">
        <v>209</v>
      </c>
      <c r="AA76" s="79">
        <v>0.99999759999999904</v>
      </c>
      <c r="AB76" s="82">
        <v>1</v>
      </c>
      <c r="AC76" s="87">
        <v>0.99999989999999905</v>
      </c>
      <c r="AD76" s="78">
        <v>2</v>
      </c>
      <c r="AE76" s="103">
        <v>600000</v>
      </c>
      <c r="AJ76" s="86" t="s">
        <v>274</v>
      </c>
      <c r="AK76" s="79">
        <v>0.99999949700000001</v>
      </c>
      <c r="AL76" s="100">
        <v>3</v>
      </c>
      <c r="AM76" s="79">
        <v>0.99999909499999995</v>
      </c>
      <c r="AN76" s="100">
        <v>1</v>
      </c>
      <c r="AO76" s="79">
        <v>0.99999926299999997</v>
      </c>
      <c r="AP76" s="100">
        <v>1</v>
      </c>
      <c r="AQ76" s="79">
        <v>1</v>
      </c>
      <c r="AR76" s="100">
        <v>1</v>
      </c>
      <c r="AS76" s="76">
        <v>1</v>
      </c>
      <c r="AT76" s="98">
        <v>0.99999929599999993</v>
      </c>
      <c r="AU76" s="76">
        <v>2</v>
      </c>
    </row>
    <row r="77" spans="7:47"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Z77" s="84" t="s">
        <v>4</v>
      </c>
      <c r="AA77" s="79">
        <v>0.94540840000000004</v>
      </c>
      <c r="AB77" s="82">
        <v>20</v>
      </c>
      <c r="AC77" s="87">
        <v>1.0000020999999999</v>
      </c>
      <c r="AD77" s="78">
        <v>1</v>
      </c>
      <c r="AE77" s="103">
        <v>120000</v>
      </c>
      <c r="AJ77" s="86" t="s">
        <v>285</v>
      </c>
      <c r="AK77" s="79">
        <v>0.546484097</v>
      </c>
      <c r="AL77" s="100">
        <v>38</v>
      </c>
      <c r="AM77" s="79">
        <v>0.56431155700000002</v>
      </c>
      <c r="AN77" s="100">
        <v>21</v>
      </c>
      <c r="AO77" s="79">
        <v>0.56290294699999999</v>
      </c>
      <c r="AP77" s="100">
        <v>25</v>
      </c>
      <c r="AQ77" s="79">
        <v>0.61710613000000003</v>
      </c>
      <c r="AR77" s="100">
        <v>17</v>
      </c>
      <c r="AS77" s="76">
        <v>0</v>
      </c>
      <c r="AT77" s="98">
        <v>0.55539782699999996</v>
      </c>
      <c r="AU77" s="76">
        <v>29.5</v>
      </c>
    </row>
    <row r="78" spans="7:47">
      <c r="G78" s="76" t="s">
        <v>0</v>
      </c>
      <c r="H78" s="76" t="s">
        <v>32</v>
      </c>
      <c r="I78" s="76" t="s">
        <v>290</v>
      </c>
      <c r="K78" s="76" t="s">
        <v>291</v>
      </c>
      <c r="L78" s="76" t="s">
        <v>292</v>
      </c>
      <c r="N78" s="76" t="s">
        <v>29</v>
      </c>
      <c r="O78" s="76" t="s">
        <v>293</v>
      </c>
      <c r="Q78" s="76" t="s">
        <v>2</v>
      </c>
      <c r="R78" s="76" t="s">
        <v>294</v>
      </c>
      <c r="Z78" s="84" t="s">
        <v>208</v>
      </c>
      <c r="AA78" s="79">
        <v>0.90011770000000002</v>
      </c>
      <c r="AB78" s="82">
        <v>42</v>
      </c>
      <c r="AC78" s="87">
        <v>0.77435509999999896</v>
      </c>
      <c r="AD78" s="78">
        <v>15</v>
      </c>
      <c r="AE78" s="103">
        <v>170000</v>
      </c>
      <c r="AJ78" s="86" t="s">
        <v>216</v>
      </c>
      <c r="AK78" s="79">
        <v>0.59116602900000004</v>
      </c>
      <c r="AL78" s="100">
        <v>34</v>
      </c>
      <c r="AM78" s="79">
        <v>0.44888093899999998</v>
      </c>
      <c r="AN78" s="100">
        <v>41</v>
      </c>
      <c r="AO78" s="79">
        <v>0.50338940200000004</v>
      </c>
      <c r="AP78" s="100">
        <v>32</v>
      </c>
      <c r="AQ78" s="79">
        <v>0.26270388900000002</v>
      </c>
      <c r="AR78" s="100">
        <v>48</v>
      </c>
      <c r="AS78" s="76">
        <v>0</v>
      </c>
      <c r="AT78" s="98">
        <v>0.52002348399999998</v>
      </c>
      <c r="AU78" s="76">
        <v>37.5</v>
      </c>
    </row>
    <row r="79" spans="7:47">
      <c r="G79" s="78" t="s">
        <v>205</v>
      </c>
      <c r="H79" s="78">
        <v>0.27900000000000003</v>
      </c>
      <c r="I79" s="78">
        <v>2.9000000000000001E-2</v>
      </c>
      <c r="J79" s="78">
        <v>1</v>
      </c>
      <c r="K79" s="78">
        <v>0.93500000000000005</v>
      </c>
      <c r="L79" s="78">
        <v>0.4</v>
      </c>
      <c r="M79" s="78">
        <v>52</v>
      </c>
      <c r="N79" s="78">
        <v>1</v>
      </c>
      <c r="O79" s="78">
        <v>0.71</v>
      </c>
      <c r="P79" s="78">
        <v>51</v>
      </c>
      <c r="Q79" s="78">
        <v>0.81399999999999995</v>
      </c>
      <c r="R79" s="78">
        <v>0.2</v>
      </c>
      <c r="S79" s="78">
        <v>28</v>
      </c>
      <c r="Z79" s="84" t="s">
        <v>200</v>
      </c>
      <c r="AA79" s="79">
        <v>0.75991430000000004</v>
      </c>
      <c r="AB79" s="82">
        <v>29</v>
      </c>
      <c r="AC79" s="87">
        <v>0.80205688999999902</v>
      </c>
      <c r="AD79" s="78">
        <v>8</v>
      </c>
      <c r="AE79" s="103">
        <v>200000</v>
      </c>
      <c r="AJ79" s="86" t="s">
        <v>219</v>
      </c>
      <c r="AK79" s="79">
        <v>0.31853086000000003</v>
      </c>
      <c r="AL79" s="100">
        <v>49</v>
      </c>
      <c r="AM79" s="79">
        <v>0.40354739499999998</v>
      </c>
      <c r="AN79" s="100">
        <v>49</v>
      </c>
      <c r="AO79" s="79">
        <v>0.30933238499999999</v>
      </c>
      <c r="AP79" s="100">
        <v>50</v>
      </c>
      <c r="AQ79" s="79">
        <v>0.246970262</v>
      </c>
      <c r="AR79" s="100">
        <v>49</v>
      </c>
      <c r="AS79" s="76">
        <v>0</v>
      </c>
      <c r="AT79" s="98">
        <v>0.3610391275</v>
      </c>
      <c r="AU79" s="76">
        <v>49</v>
      </c>
    </row>
    <row r="80" spans="7:47">
      <c r="G80" s="78" t="s">
        <v>225</v>
      </c>
      <c r="H80" s="78">
        <v>0.68799999999999994</v>
      </c>
      <c r="I80" s="78">
        <v>0.251</v>
      </c>
      <c r="J80" s="78">
        <v>49</v>
      </c>
      <c r="K80" s="78">
        <v>0.76200000000000001</v>
      </c>
      <c r="L80" s="78">
        <v>0.33</v>
      </c>
      <c r="M80" s="78">
        <v>41</v>
      </c>
      <c r="N80" s="78">
        <v>0.65900000000000003</v>
      </c>
      <c r="O80" s="78">
        <v>0.44</v>
      </c>
      <c r="P80" s="78">
        <v>40</v>
      </c>
      <c r="Q80" s="78">
        <v>0.65200000000000002</v>
      </c>
      <c r="R80" s="78">
        <v>0.17</v>
      </c>
      <c r="S80" s="78">
        <v>19</v>
      </c>
      <c r="Z80" s="84" t="s">
        <v>228</v>
      </c>
      <c r="AA80" s="79">
        <v>0.73109489999999999</v>
      </c>
      <c r="AB80" s="82">
        <v>12</v>
      </c>
      <c r="AC80" s="87">
        <v>0.45269810999999999</v>
      </c>
      <c r="AD80" s="78">
        <v>42</v>
      </c>
      <c r="AE80" s="103">
        <v>35000</v>
      </c>
      <c r="AJ80" s="86" t="s">
        <v>207</v>
      </c>
      <c r="AK80" s="79">
        <v>1.00000011</v>
      </c>
      <c r="AL80" s="100">
        <v>4</v>
      </c>
      <c r="AM80" s="79">
        <v>0.85024835600000004</v>
      </c>
      <c r="AN80" s="100">
        <v>10</v>
      </c>
      <c r="AO80" s="79">
        <v>0.66625025900000001</v>
      </c>
      <c r="AP80" s="100">
        <v>19</v>
      </c>
      <c r="AQ80" s="79">
        <v>0.58524371399999997</v>
      </c>
      <c r="AR80" s="100">
        <v>22</v>
      </c>
      <c r="AS80" s="76">
        <v>1</v>
      </c>
      <c r="AT80" s="98">
        <v>0.92512423300000002</v>
      </c>
      <c r="AU80" s="76">
        <v>7</v>
      </c>
    </row>
    <row r="81" spans="7:47">
      <c r="G81" s="78" t="s">
        <v>228</v>
      </c>
      <c r="H81" s="78">
        <v>0.73099999999999998</v>
      </c>
      <c r="I81" s="78">
        <v>0.17499999999999999</v>
      </c>
      <c r="J81" s="78">
        <v>40</v>
      </c>
      <c r="K81" s="78">
        <v>0.45300000000000001</v>
      </c>
      <c r="L81" s="78">
        <v>0.18</v>
      </c>
      <c r="M81" s="78">
        <v>10</v>
      </c>
      <c r="N81" s="78">
        <v>0.40600000000000003</v>
      </c>
      <c r="O81" s="78">
        <v>0.22</v>
      </c>
      <c r="P81" s="78">
        <v>20</v>
      </c>
      <c r="Q81" s="78">
        <v>0.83599999999999997</v>
      </c>
      <c r="R81" s="78">
        <v>0.25</v>
      </c>
      <c r="S81" s="78">
        <v>45</v>
      </c>
      <c r="Z81" s="84" t="s">
        <v>5</v>
      </c>
      <c r="AA81" s="79">
        <v>0.7291533</v>
      </c>
      <c r="AB81" s="82">
        <v>27</v>
      </c>
      <c r="AC81" s="87">
        <v>0.82856103999999897</v>
      </c>
      <c r="AD81" s="78">
        <v>9</v>
      </c>
      <c r="AE81" s="103">
        <v>300000</v>
      </c>
      <c r="AJ81" s="86" t="s">
        <v>237</v>
      </c>
      <c r="AK81" s="79">
        <v>0.64447015200000002</v>
      </c>
      <c r="AL81" s="100">
        <v>23</v>
      </c>
      <c r="AM81" s="79">
        <v>0.54031735000000003</v>
      </c>
      <c r="AN81" s="100">
        <v>34</v>
      </c>
      <c r="AO81" s="79">
        <v>0.60314271100000005</v>
      </c>
      <c r="AP81" s="100">
        <v>25</v>
      </c>
      <c r="AQ81" s="79">
        <v>0.44874304100000001</v>
      </c>
      <c r="AR81" s="100">
        <v>37</v>
      </c>
      <c r="AS81" s="76">
        <v>0</v>
      </c>
      <c r="AT81" s="98">
        <v>0.59239375100000002</v>
      </c>
      <c r="AU81" s="76">
        <v>28.5</v>
      </c>
    </row>
    <row r="82" spans="7:47">
      <c r="G82" s="78" t="s">
        <v>207</v>
      </c>
      <c r="H82" s="78">
        <v>0.51800000000000002</v>
      </c>
      <c r="I82" s="78">
        <v>0.19400000000000001</v>
      </c>
      <c r="J82" s="78">
        <v>44</v>
      </c>
      <c r="K82" s="78">
        <v>0.69699999999999995</v>
      </c>
      <c r="L82" s="78">
        <v>0.32</v>
      </c>
      <c r="M82" s="78">
        <v>40</v>
      </c>
      <c r="N82" s="78">
        <v>0.61099999999999999</v>
      </c>
      <c r="O82" s="78">
        <v>0.27</v>
      </c>
      <c r="P82" s="78">
        <v>27</v>
      </c>
      <c r="Q82" s="78">
        <v>0.66700000000000004</v>
      </c>
      <c r="R82" s="78">
        <v>0.16</v>
      </c>
      <c r="S82" s="78">
        <v>17</v>
      </c>
      <c r="Z82" s="84" t="s">
        <v>3</v>
      </c>
      <c r="AA82" s="79">
        <v>0.71360509999999899</v>
      </c>
      <c r="AB82" s="82">
        <v>5</v>
      </c>
      <c r="AC82" s="87">
        <v>0.97765782999999995</v>
      </c>
      <c r="AD82" s="78">
        <v>4</v>
      </c>
      <c r="AE82" s="103">
        <v>200000</v>
      </c>
      <c r="AJ82" s="86" t="s">
        <v>279</v>
      </c>
      <c r="AK82" s="79">
        <v>0.84330684099999997</v>
      </c>
      <c r="AL82" s="100">
        <v>15</v>
      </c>
      <c r="AM82" s="79">
        <v>0.86928749800000005</v>
      </c>
      <c r="AN82" s="100">
        <v>8</v>
      </c>
      <c r="AO82" s="79">
        <v>1.000000088</v>
      </c>
      <c r="AP82" s="100">
        <v>9</v>
      </c>
      <c r="AQ82" s="79">
        <v>0.76020208</v>
      </c>
      <c r="AR82" s="100">
        <v>26</v>
      </c>
      <c r="AS82" s="76">
        <v>1</v>
      </c>
      <c r="AT82" s="98">
        <v>0.85629716950000001</v>
      </c>
      <c r="AU82" s="76">
        <v>11.5</v>
      </c>
    </row>
    <row r="83" spans="7:47">
      <c r="G83" s="78" t="s">
        <v>224</v>
      </c>
      <c r="H83" s="78">
        <v>0.69199999999999995</v>
      </c>
      <c r="I83" s="78">
        <v>0.156</v>
      </c>
      <c r="J83" s="78">
        <v>34</v>
      </c>
      <c r="K83" s="78">
        <v>0.67300000000000004</v>
      </c>
      <c r="L83" s="78">
        <v>0.27</v>
      </c>
      <c r="M83" s="78">
        <v>33</v>
      </c>
      <c r="N83" s="78">
        <v>0.58699999999999997</v>
      </c>
      <c r="O83" s="78">
        <v>0.33</v>
      </c>
      <c r="P83" s="78">
        <v>30</v>
      </c>
      <c r="Q83" s="78">
        <v>0.56100000000000005</v>
      </c>
      <c r="R83" s="78">
        <v>0.15</v>
      </c>
      <c r="S83" s="78">
        <v>14</v>
      </c>
      <c r="Z83" s="84" t="s">
        <v>217</v>
      </c>
      <c r="AA83" s="79">
        <v>0.70503399999999905</v>
      </c>
      <c r="AB83" s="82">
        <v>2</v>
      </c>
      <c r="AC83" s="87">
        <v>0.87610399999999999</v>
      </c>
      <c r="AD83" s="78">
        <v>18</v>
      </c>
      <c r="AE83" s="103">
        <v>90000</v>
      </c>
      <c r="AJ83" s="86" t="s">
        <v>249</v>
      </c>
      <c r="AK83" s="79">
        <v>1.000000188</v>
      </c>
      <c r="AL83" s="100">
        <v>2</v>
      </c>
      <c r="AM83" s="79">
        <v>0.44015119600000002</v>
      </c>
      <c r="AN83" s="100">
        <v>39</v>
      </c>
      <c r="AO83" s="79">
        <v>0.48902274600000001</v>
      </c>
      <c r="AP83" s="100">
        <v>36</v>
      </c>
      <c r="AQ83" s="79">
        <v>0.53128507400000002</v>
      </c>
      <c r="AR83" s="100">
        <v>27</v>
      </c>
      <c r="AS83" s="76">
        <v>0</v>
      </c>
      <c r="AT83" s="98">
        <v>0.72007569199999999</v>
      </c>
      <c r="AU83" s="76">
        <v>20.5</v>
      </c>
    </row>
    <row r="84" spans="7:47">
      <c r="G84" s="78" t="s">
        <v>228</v>
      </c>
      <c r="H84" s="78">
        <v>0.73099999999999998</v>
      </c>
      <c r="I84" s="78">
        <v>0.17499999999999999</v>
      </c>
      <c r="J84" s="78">
        <v>40</v>
      </c>
      <c r="K84" s="78">
        <v>0.45300000000000001</v>
      </c>
      <c r="L84" s="78">
        <v>0.18</v>
      </c>
      <c r="M84" s="78">
        <v>10</v>
      </c>
      <c r="N84" s="78">
        <v>0.40600000000000003</v>
      </c>
      <c r="O84" s="78">
        <v>0.22</v>
      </c>
      <c r="P84" s="78">
        <v>20</v>
      </c>
      <c r="Q84" s="78">
        <v>0.83599999999999997</v>
      </c>
      <c r="R84" s="78">
        <v>0.25</v>
      </c>
      <c r="S84" s="78">
        <v>45</v>
      </c>
      <c r="Z84" s="84" t="s">
        <v>224</v>
      </c>
      <c r="AA84" s="79">
        <v>0.69209454999999998</v>
      </c>
      <c r="AB84" s="82">
        <v>18</v>
      </c>
      <c r="AC84" s="87">
        <v>0.6731568</v>
      </c>
      <c r="AD84" s="78">
        <v>19</v>
      </c>
      <c r="AE84" s="103">
        <v>70000</v>
      </c>
      <c r="AJ84" s="86" t="s">
        <v>231</v>
      </c>
      <c r="AK84" s="79">
        <v>0.84159891899999995</v>
      </c>
      <c r="AL84" s="100">
        <v>18</v>
      </c>
      <c r="AM84" s="79">
        <v>0.55128689399999997</v>
      </c>
      <c r="AN84" s="100">
        <v>24</v>
      </c>
      <c r="AO84" s="79">
        <v>0.64229006099999997</v>
      </c>
      <c r="AP84" s="100">
        <v>23</v>
      </c>
      <c r="AQ84" s="79">
        <v>0.515611135</v>
      </c>
      <c r="AR84" s="100">
        <v>33</v>
      </c>
      <c r="AS84" s="76">
        <v>1</v>
      </c>
      <c r="AT84" s="98">
        <v>0.69644290649999996</v>
      </c>
      <c r="AU84" s="76">
        <v>21</v>
      </c>
    </row>
    <row r="85" spans="7:47">
      <c r="G85" s="78" t="s">
        <v>223</v>
      </c>
      <c r="H85" s="78">
        <v>0.54200000000000004</v>
      </c>
      <c r="I85" s="78">
        <v>0.17899999999999999</v>
      </c>
      <c r="J85" s="78">
        <v>43</v>
      </c>
      <c r="K85" s="78">
        <v>0.45500000000000002</v>
      </c>
      <c r="L85" s="78">
        <v>0.19</v>
      </c>
      <c r="M85" s="78">
        <v>13</v>
      </c>
      <c r="N85" s="78">
        <v>0.36299999999999999</v>
      </c>
      <c r="O85" s="78">
        <v>0.21</v>
      </c>
      <c r="P85" s="78">
        <v>17</v>
      </c>
      <c r="Q85" s="78">
        <v>0.58099999999999996</v>
      </c>
      <c r="R85" s="78">
        <v>0.15</v>
      </c>
      <c r="S85" s="78">
        <v>14</v>
      </c>
      <c r="Z85" s="84" t="s">
        <v>198</v>
      </c>
      <c r="AA85" s="79">
        <v>0.69130765999999999</v>
      </c>
      <c r="AB85" s="82">
        <v>15</v>
      </c>
      <c r="AC85" s="87">
        <v>0.99999992999999998</v>
      </c>
      <c r="AD85" s="78">
        <v>5</v>
      </c>
      <c r="AE85" s="103">
        <v>140000</v>
      </c>
      <c r="AJ85" s="86" t="s">
        <v>211</v>
      </c>
      <c r="AK85" s="79">
        <v>0.90863159599999999</v>
      </c>
      <c r="AL85" s="100">
        <v>10</v>
      </c>
      <c r="AM85" s="79">
        <v>0.99999983199999998</v>
      </c>
      <c r="AN85" s="100">
        <v>2</v>
      </c>
      <c r="AO85" s="79">
        <v>0.99999983000000003</v>
      </c>
      <c r="AP85" s="100">
        <v>1</v>
      </c>
      <c r="AQ85" s="79">
        <v>0.56316876900000001</v>
      </c>
      <c r="AR85" s="100">
        <v>24</v>
      </c>
      <c r="AS85" s="76">
        <v>1</v>
      </c>
      <c r="AT85" s="98">
        <v>0.95431571400000004</v>
      </c>
      <c r="AU85" s="76">
        <v>6</v>
      </c>
    </row>
    <row r="86" spans="7:47">
      <c r="G86" s="78" t="s">
        <v>205</v>
      </c>
      <c r="H86" s="78">
        <v>0.27900000000000003</v>
      </c>
      <c r="I86" s="78">
        <v>2.9000000000000001E-2</v>
      </c>
      <c r="J86" s="78">
        <v>1</v>
      </c>
      <c r="K86" s="78">
        <v>0.93500000000000005</v>
      </c>
      <c r="L86" s="78">
        <v>0.4</v>
      </c>
      <c r="M86" s="78">
        <v>42</v>
      </c>
      <c r="N86" s="78">
        <v>1</v>
      </c>
      <c r="O86" s="78">
        <v>0.71</v>
      </c>
      <c r="P86" s="78">
        <v>51</v>
      </c>
      <c r="Q86" s="78">
        <v>0.81399999999999995</v>
      </c>
      <c r="R86" s="78">
        <v>0.2</v>
      </c>
      <c r="S86" s="78">
        <v>28</v>
      </c>
      <c r="Z86" s="84" t="s">
        <v>225</v>
      </c>
      <c r="AA86" s="79">
        <v>0.68788119999999997</v>
      </c>
      <c r="AB86" s="82">
        <v>3</v>
      </c>
      <c r="AC86" s="87">
        <v>0.76158720000000002</v>
      </c>
      <c r="AD86" s="78">
        <v>11</v>
      </c>
      <c r="AE86" s="103">
        <v>60000</v>
      </c>
      <c r="AJ86" s="86" t="s">
        <v>226</v>
      </c>
      <c r="AK86" s="79">
        <v>0.73627563799999995</v>
      </c>
      <c r="AL86" s="100">
        <v>22</v>
      </c>
      <c r="AM86" s="79">
        <v>0.53365474400000001</v>
      </c>
      <c r="AN86" s="100">
        <v>24</v>
      </c>
      <c r="AO86" s="79">
        <v>0.77246758199999999</v>
      </c>
      <c r="AP86" s="100">
        <v>14</v>
      </c>
      <c r="AQ86" s="79">
        <v>0.86072882299999998</v>
      </c>
      <c r="AR86" s="100">
        <v>6</v>
      </c>
      <c r="AS86" s="76">
        <v>1</v>
      </c>
      <c r="AT86" s="98">
        <v>0.63496519100000004</v>
      </c>
      <c r="AU86" s="76">
        <v>23</v>
      </c>
    </row>
    <row r="87" spans="7:47">
      <c r="G87" s="78" t="s">
        <v>242</v>
      </c>
      <c r="H87" s="78">
        <v>0.72599999999999998</v>
      </c>
      <c r="I87" s="78">
        <v>8.1000000000000003E-2</v>
      </c>
      <c r="J87" s="78"/>
      <c r="K87" s="78"/>
      <c r="L87" s="78"/>
      <c r="M87" s="78"/>
      <c r="N87" s="78"/>
      <c r="O87" s="78"/>
      <c r="P87" s="78"/>
      <c r="Q87" s="78"/>
      <c r="R87" s="78"/>
      <c r="S87" s="78"/>
      <c r="Z87" s="84" t="s">
        <v>239</v>
      </c>
      <c r="AA87" s="79">
        <v>0.68429719999999905</v>
      </c>
      <c r="AB87" s="82">
        <v>19</v>
      </c>
      <c r="AC87" s="87">
        <v>0.57992160999999998</v>
      </c>
      <c r="AD87" s="78">
        <v>24</v>
      </c>
      <c r="AE87" s="103">
        <v>41154</v>
      </c>
      <c r="AJ87" s="86" t="s">
        <v>223</v>
      </c>
      <c r="AK87" s="79">
        <v>0.66782992399999996</v>
      </c>
      <c r="AL87" s="100">
        <v>26</v>
      </c>
      <c r="AM87" s="79">
        <v>0.42490377400000001</v>
      </c>
      <c r="AN87" s="100">
        <v>43</v>
      </c>
      <c r="AO87" s="79">
        <v>0.44277417800000002</v>
      </c>
      <c r="AP87" s="100">
        <v>38</v>
      </c>
      <c r="AQ87" s="79">
        <v>0.48668794399999998</v>
      </c>
      <c r="AR87" s="100">
        <v>33</v>
      </c>
      <c r="AS87" s="76">
        <v>0</v>
      </c>
      <c r="AT87" s="98">
        <v>0.54636684899999999</v>
      </c>
      <c r="AU87" s="76">
        <v>34.5</v>
      </c>
    </row>
    <row r="88" spans="7:47">
      <c r="G88" s="78" t="s">
        <v>3</v>
      </c>
      <c r="H88" s="78">
        <v>0.71399999999999997</v>
      </c>
      <c r="I88" s="78">
        <v>0.218</v>
      </c>
      <c r="J88" s="78"/>
      <c r="K88" s="78"/>
      <c r="L88" s="78"/>
      <c r="M88" s="78"/>
      <c r="N88" s="78"/>
      <c r="O88" s="78"/>
      <c r="P88" s="78"/>
      <c r="Q88" s="78"/>
      <c r="R88" s="78"/>
      <c r="S88" s="78"/>
      <c r="Z88" s="84" t="s">
        <v>221</v>
      </c>
      <c r="AA88" s="79">
        <v>0.6573213</v>
      </c>
      <c r="AB88" s="82">
        <v>23</v>
      </c>
      <c r="AC88" s="87">
        <v>0.72276362000000005</v>
      </c>
      <c r="AD88" s="78">
        <v>15</v>
      </c>
      <c r="AE88" s="103">
        <v>90000</v>
      </c>
      <c r="AJ88" s="86" t="s">
        <v>229</v>
      </c>
      <c r="AK88" s="79">
        <v>0.89749835200000005</v>
      </c>
      <c r="AL88" s="100">
        <v>6</v>
      </c>
      <c r="AM88" s="79">
        <v>0.76311934199999998</v>
      </c>
      <c r="AN88" s="100">
        <v>35</v>
      </c>
      <c r="AO88" s="79">
        <v>0.65353725299999998</v>
      </c>
      <c r="AP88" s="100">
        <v>22</v>
      </c>
      <c r="AQ88" s="79">
        <v>0.48204854699999999</v>
      </c>
      <c r="AR88" s="100">
        <v>36</v>
      </c>
      <c r="AS88" s="76">
        <v>0</v>
      </c>
      <c r="AT88" s="98">
        <v>0.83030884699999996</v>
      </c>
      <c r="AU88" s="76">
        <v>20.5</v>
      </c>
    </row>
    <row r="89" spans="7:47">
      <c r="G89" s="78" t="s">
        <v>217</v>
      </c>
      <c r="H89" s="78">
        <v>0.70499999999999996</v>
      </c>
      <c r="I89" s="78">
        <v>0.25800000000000001</v>
      </c>
      <c r="J89" s="78">
        <v>18</v>
      </c>
      <c r="K89" s="78"/>
      <c r="L89" s="78"/>
      <c r="M89" s="78">
        <v>19</v>
      </c>
      <c r="N89" s="78"/>
      <c r="O89" s="78"/>
      <c r="P89" s="78">
        <v>22</v>
      </c>
      <c r="Q89" s="78"/>
      <c r="R89" s="78"/>
      <c r="S89" s="78">
        <v>38</v>
      </c>
      <c r="Z89" s="84" t="s">
        <v>215</v>
      </c>
      <c r="AA89" s="79">
        <v>0.63986730000000003</v>
      </c>
      <c r="AB89" s="82">
        <v>13</v>
      </c>
      <c r="AC89" s="87">
        <v>0.56819892999999999</v>
      </c>
      <c r="AD89" s="78">
        <v>26</v>
      </c>
      <c r="AE89" s="103">
        <v>75000</v>
      </c>
      <c r="AJ89" s="86" t="s">
        <v>215</v>
      </c>
      <c r="AK89" s="79">
        <v>0.95341845700000005</v>
      </c>
      <c r="AL89" s="100">
        <v>9</v>
      </c>
      <c r="AM89" s="79">
        <v>0.65945609500000002</v>
      </c>
      <c r="AN89" s="100">
        <v>18</v>
      </c>
      <c r="AO89" s="79">
        <v>0.996759018</v>
      </c>
      <c r="AP89" s="100">
        <v>7</v>
      </c>
      <c r="AQ89" s="79">
        <v>0.99674247599999999</v>
      </c>
      <c r="AR89" s="100">
        <v>3</v>
      </c>
      <c r="AS89" s="76">
        <v>1</v>
      </c>
      <c r="AT89" s="98">
        <v>0.80643727600000004</v>
      </c>
      <c r="AU89" s="76">
        <v>13.5</v>
      </c>
    </row>
    <row r="90" spans="7:47">
      <c r="G90" s="78" t="s">
        <v>231</v>
      </c>
      <c r="H90" s="78">
        <v>0.69299999999999995</v>
      </c>
      <c r="I90" s="78">
        <v>0.16800000000000001</v>
      </c>
      <c r="J90" s="78"/>
      <c r="K90" s="78"/>
      <c r="L90" s="78"/>
      <c r="M90" s="78"/>
      <c r="N90" s="78"/>
      <c r="O90" s="78"/>
      <c r="P90" s="78"/>
      <c r="Q90" s="78"/>
      <c r="R90" s="78"/>
      <c r="S90" s="78"/>
      <c r="Z90" s="104" t="s">
        <v>206</v>
      </c>
      <c r="AA90" s="79">
        <v>0.61775579999999997</v>
      </c>
      <c r="AB90" s="82">
        <v>25</v>
      </c>
      <c r="AC90" s="87">
        <v>0.70154693000000001</v>
      </c>
      <c r="AD90" s="78">
        <v>15</v>
      </c>
      <c r="AE90" s="103">
        <v>130000</v>
      </c>
      <c r="AJ90" s="86" t="s">
        <v>218</v>
      </c>
      <c r="AK90" s="79">
        <v>0.69266392600000004</v>
      </c>
      <c r="AL90" s="100">
        <v>27</v>
      </c>
      <c r="AM90" s="79">
        <v>0.52926685399999995</v>
      </c>
      <c r="AN90" s="100">
        <v>24</v>
      </c>
      <c r="AO90" s="79">
        <v>0.67432531200000001</v>
      </c>
      <c r="AP90" s="100">
        <v>20</v>
      </c>
      <c r="AQ90" s="79">
        <v>0.43458001600000001</v>
      </c>
      <c r="AR90" s="100">
        <v>37</v>
      </c>
      <c r="AS90" s="76">
        <v>1</v>
      </c>
      <c r="AT90" s="98">
        <v>0.61096539000000005</v>
      </c>
      <c r="AU90" s="76">
        <v>25.5</v>
      </c>
    </row>
    <row r="91" spans="7:47">
      <c r="G91" s="78" t="s">
        <v>224</v>
      </c>
      <c r="H91" s="78">
        <v>0.69199999999999995</v>
      </c>
      <c r="I91" s="78">
        <v>0.156</v>
      </c>
      <c r="J91" s="78">
        <v>34</v>
      </c>
      <c r="K91" s="78">
        <v>0.67300000000000004</v>
      </c>
      <c r="L91" s="78">
        <v>0.27</v>
      </c>
      <c r="M91" s="78">
        <v>33</v>
      </c>
      <c r="N91" s="78">
        <v>0.58699999999999997</v>
      </c>
      <c r="O91" s="78">
        <v>0.33</v>
      </c>
      <c r="P91" s="78">
        <v>30</v>
      </c>
      <c r="Q91" s="78">
        <v>0.56100000000000005</v>
      </c>
      <c r="R91" s="78">
        <v>0.15</v>
      </c>
      <c r="S91" s="78">
        <v>14</v>
      </c>
      <c r="Z91" s="84" t="s">
        <v>233</v>
      </c>
      <c r="AA91" s="79">
        <v>0.60825659999999904</v>
      </c>
      <c r="AB91" s="82">
        <v>6</v>
      </c>
      <c r="AC91" s="87">
        <v>0.64862540000000002</v>
      </c>
      <c r="AD91" s="78">
        <v>24</v>
      </c>
      <c r="AE91" s="103">
        <v>210000</v>
      </c>
      <c r="AJ91" s="86" t="s">
        <v>251</v>
      </c>
      <c r="AK91" s="79">
        <v>0.76539796500000001</v>
      </c>
      <c r="AL91" s="100">
        <v>17</v>
      </c>
      <c r="AM91" s="79">
        <v>0.88436942399999996</v>
      </c>
      <c r="AN91" s="100">
        <v>37</v>
      </c>
      <c r="AO91" s="79">
        <v>0.49939111000000003</v>
      </c>
      <c r="AP91" s="100">
        <v>32</v>
      </c>
      <c r="AQ91" s="79">
        <v>0.59895251699999996</v>
      </c>
      <c r="AR91" s="100">
        <v>21</v>
      </c>
      <c r="AS91" s="76">
        <v>0</v>
      </c>
      <c r="AT91" s="98">
        <v>0.82488369449999999</v>
      </c>
      <c r="AU91" s="76">
        <v>27</v>
      </c>
    </row>
    <row r="92" spans="7:47">
      <c r="G92" s="78" t="s">
        <v>198</v>
      </c>
      <c r="H92" s="78">
        <v>0.69099999999999995</v>
      </c>
      <c r="I92" s="78">
        <v>0.16600000000000001</v>
      </c>
      <c r="J92" s="78"/>
      <c r="K92" s="78"/>
      <c r="L92" s="78"/>
      <c r="M92" s="78"/>
      <c r="N92" s="78"/>
      <c r="O92" s="78"/>
      <c r="P92" s="78"/>
      <c r="Q92" s="78"/>
      <c r="R92" s="78"/>
      <c r="S92" s="78"/>
      <c r="Z92" s="84" t="s">
        <v>214</v>
      </c>
      <c r="AA92" s="79">
        <v>0.56687374999999995</v>
      </c>
      <c r="AB92" s="82">
        <v>22</v>
      </c>
      <c r="AC92" s="87">
        <v>0.60383259999999905</v>
      </c>
      <c r="AD92" s="78">
        <v>21</v>
      </c>
      <c r="AE92" s="103">
        <v>75000</v>
      </c>
      <c r="AJ92" s="86" t="s">
        <v>233</v>
      </c>
      <c r="AK92" s="79">
        <v>0.99999902399999996</v>
      </c>
      <c r="AL92" s="100">
        <v>5</v>
      </c>
      <c r="AM92" s="79">
        <v>0.65646817999999996</v>
      </c>
      <c r="AN92" s="100">
        <v>11</v>
      </c>
      <c r="AO92" s="79">
        <v>1.00000095</v>
      </c>
      <c r="AP92" s="100">
        <v>6</v>
      </c>
      <c r="AQ92" s="79">
        <v>0.61002489500000001</v>
      </c>
      <c r="AR92" s="100">
        <v>22</v>
      </c>
      <c r="AS92" s="76">
        <v>0</v>
      </c>
      <c r="AT92" s="98">
        <v>0.82823360199999996</v>
      </c>
      <c r="AU92" s="76">
        <v>8</v>
      </c>
    </row>
    <row r="93" spans="7:47">
      <c r="G93" s="78" t="s">
        <v>225</v>
      </c>
      <c r="H93" s="78">
        <v>0.68799999999999994</v>
      </c>
      <c r="I93" s="78">
        <v>0.251</v>
      </c>
      <c r="J93" s="78">
        <v>3</v>
      </c>
      <c r="K93" s="78">
        <v>0.76200000000000001</v>
      </c>
      <c r="L93" s="78">
        <v>0.33</v>
      </c>
      <c r="M93" s="78">
        <v>11</v>
      </c>
      <c r="N93" s="78">
        <v>0.65900000000000003</v>
      </c>
      <c r="O93" s="78">
        <v>0.44</v>
      </c>
      <c r="P93" s="78">
        <v>12</v>
      </c>
      <c r="Q93" s="78">
        <v>0.65200000000000002</v>
      </c>
      <c r="R93" s="78">
        <v>0.17</v>
      </c>
      <c r="S93" s="78">
        <v>33</v>
      </c>
      <c r="Z93" s="84" t="s">
        <v>216</v>
      </c>
      <c r="AA93" s="79">
        <v>0.56539839999999997</v>
      </c>
      <c r="AB93" s="82">
        <v>7</v>
      </c>
      <c r="AC93" s="87">
        <v>0.54567714</v>
      </c>
      <c r="AD93" s="78">
        <v>26</v>
      </c>
      <c r="AE93" s="103">
        <v>182115</v>
      </c>
      <c r="AJ93" s="86" t="s">
        <v>243</v>
      </c>
      <c r="AK93" s="79">
        <v>0.51339444499999998</v>
      </c>
      <c r="AL93" s="100">
        <v>1</v>
      </c>
      <c r="AM93" s="79">
        <v>0.31491571699999998</v>
      </c>
      <c r="AN93" s="100">
        <v>47</v>
      </c>
      <c r="AO93" s="79">
        <v>0.31519490300000003</v>
      </c>
      <c r="AP93" s="100">
        <v>48</v>
      </c>
      <c r="AQ93" s="79">
        <v>0.22542841499999999</v>
      </c>
      <c r="AR93" s="100">
        <v>41</v>
      </c>
      <c r="AS93" s="76">
        <v>0</v>
      </c>
      <c r="AT93" s="98">
        <v>0.41415508099999998</v>
      </c>
      <c r="AU93" s="76">
        <v>24</v>
      </c>
    </row>
    <row r="94" spans="7:47">
      <c r="G94" s="78" t="s">
        <v>239</v>
      </c>
      <c r="H94" s="78">
        <v>0.68400000000000005</v>
      </c>
      <c r="I94" s="78">
        <v>0.152</v>
      </c>
      <c r="J94" s="78">
        <v>19</v>
      </c>
      <c r="K94" s="78">
        <v>0.57999999999999996</v>
      </c>
      <c r="L94" s="78">
        <v>0.24</v>
      </c>
      <c r="M94" s="78">
        <v>24</v>
      </c>
      <c r="N94" s="78">
        <v>0.77300000000000002</v>
      </c>
      <c r="O94" s="78">
        <v>0.48</v>
      </c>
      <c r="P94" s="78">
        <v>10</v>
      </c>
      <c r="Q94" s="78">
        <v>0.71899999999999997</v>
      </c>
      <c r="R94" s="78">
        <v>0.13</v>
      </c>
      <c r="S94" s="78">
        <v>47</v>
      </c>
      <c r="Z94" s="84" t="s">
        <v>280</v>
      </c>
      <c r="AA94" s="79">
        <v>0.55391679999999999</v>
      </c>
      <c r="AB94" s="82">
        <v>25</v>
      </c>
      <c r="AC94" s="87">
        <v>0.98749891000000001</v>
      </c>
      <c r="AD94" s="78">
        <v>2</v>
      </c>
      <c r="AE94" s="103">
        <v>100000</v>
      </c>
      <c r="AJ94" s="86" t="s">
        <v>221</v>
      </c>
      <c r="AK94" s="79">
        <v>0.55068836300000001</v>
      </c>
      <c r="AL94" s="100">
        <v>41</v>
      </c>
      <c r="AM94" s="79">
        <v>0.38235440799999998</v>
      </c>
      <c r="AN94" s="100">
        <v>43</v>
      </c>
      <c r="AO94" s="79">
        <v>0.48712199900000003</v>
      </c>
      <c r="AP94" s="100">
        <v>36</v>
      </c>
      <c r="AQ94" s="79">
        <v>0.37701269999999998</v>
      </c>
      <c r="AR94" s="100">
        <v>18</v>
      </c>
      <c r="AS94" s="76">
        <v>0</v>
      </c>
      <c r="AT94" s="98">
        <v>0.4665213855</v>
      </c>
      <c r="AU94" s="76">
        <v>42</v>
      </c>
    </row>
    <row r="95" spans="7:47">
      <c r="G95" s="78" t="s">
        <v>219</v>
      </c>
      <c r="H95" s="78">
        <v>0.66600000000000004</v>
      </c>
      <c r="I95" s="78">
        <v>9.7000000000000003E-2</v>
      </c>
      <c r="J95" s="78">
        <v>38</v>
      </c>
      <c r="K95" s="78">
        <v>0.66300000000000003</v>
      </c>
      <c r="L95" s="78">
        <v>0.25</v>
      </c>
      <c r="M95" s="78">
        <v>22</v>
      </c>
      <c r="N95" s="78">
        <v>0.58299999999999996</v>
      </c>
      <c r="O95" s="78">
        <v>0.25</v>
      </c>
      <c r="P95" s="78">
        <v>30</v>
      </c>
      <c r="Q95" s="78">
        <v>0.55900000000000005</v>
      </c>
      <c r="R95" s="78">
        <v>0.12</v>
      </c>
      <c r="S95" s="78">
        <v>49</v>
      </c>
      <c r="Z95" s="104" t="s">
        <v>223</v>
      </c>
      <c r="AA95" s="79">
        <v>0.54184582000000003</v>
      </c>
      <c r="AB95" s="82">
        <v>9</v>
      </c>
      <c r="AC95" s="87">
        <v>0.45477239999999902</v>
      </c>
      <c r="AD95" s="78">
        <v>39</v>
      </c>
      <c r="AE95" s="103">
        <v>120000</v>
      </c>
      <c r="AF95" s="98">
        <v>0.49830910999999956</v>
      </c>
      <c r="AG95" s="76">
        <v>24</v>
      </c>
      <c r="AJ95" s="86" t="s">
        <v>209</v>
      </c>
      <c r="AK95" s="79">
        <v>0.71844386500000001</v>
      </c>
      <c r="AL95" s="100">
        <v>36</v>
      </c>
      <c r="AM95" s="79">
        <v>0.57097168799999998</v>
      </c>
      <c r="AN95" s="100">
        <v>16</v>
      </c>
      <c r="AO95" s="79">
        <v>0.72612980100000002</v>
      </c>
      <c r="AP95" s="100">
        <v>17</v>
      </c>
      <c r="AQ95" s="79">
        <v>0.62213606200000005</v>
      </c>
      <c r="AR95" s="100">
        <v>51</v>
      </c>
      <c r="AS95" s="76">
        <v>0</v>
      </c>
      <c r="AT95" s="98">
        <v>0.6447077765</v>
      </c>
      <c r="AU95" s="76">
        <v>26</v>
      </c>
    </row>
    <row r="96" spans="7:47">
      <c r="G96" s="78" t="s">
        <v>221</v>
      </c>
      <c r="H96" s="78">
        <v>0.65700000000000003</v>
      </c>
      <c r="I96" s="78">
        <v>0.13</v>
      </c>
      <c r="J96" s="78">
        <v>23</v>
      </c>
      <c r="K96" s="78">
        <v>0.72299999999999998</v>
      </c>
      <c r="L96" s="78">
        <v>0.28999999999999998</v>
      </c>
      <c r="M96" s="78">
        <v>15</v>
      </c>
      <c r="N96" s="78">
        <v>0.55300000000000005</v>
      </c>
      <c r="O96" s="78">
        <v>0.35</v>
      </c>
      <c r="P96" s="78">
        <v>20</v>
      </c>
      <c r="Q96" s="78">
        <v>0.79</v>
      </c>
      <c r="R96" s="78">
        <v>0.23</v>
      </c>
      <c r="S96" s="78">
        <v>13</v>
      </c>
      <c r="Z96" s="84" t="s">
        <v>207</v>
      </c>
      <c r="AA96" s="79">
        <v>0.51849889999999899</v>
      </c>
      <c r="AB96" s="82">
        <v>8</v>
      </c>
      <c r="AC96" s="87">
        <v>0.69710930000000004</v>
      </c>
      <c r="AD96" s="78">
        <v>12</v>
      </c>
      <c r="AE96" s="103">
        <v>30962</v>
      </c>
      <c r="AJ96" s="86" t="s">
        <v>196</v>
      </c>
      <c r="AK96" s="79">
        <v>0.306496981</v>
      </c>
      <c r="AL96" s="100">
        <v>30</v>
      </c>
      <c r="AM96" s="79">
        <v>0.240973678</v>
      </c>
      <c r="AN96" s="100">
        <v>51</v>
      </c>
      <c r="AO96" s="79">
        <v>0.16651799</v>
      </c>
      <c r="AP96" s="100">
        <v>51</v>
      </c>
      <c r="AQ96" s="79">
        <v>0.13428427000000001</v>
      </c>
      <c r="AR96" s="100">
        <v>2</v>
      </c>
      <c r="AS96" s="76">
        <v>0</v>
      </c>
      <c r="AT96" s="98">
        <v>0.27373532950000001</v>
      </c>
      <c r="AU96" s="76">
        <v>40.5</v>
      </c>
    </row>
    <row r="97" spans="7:47">
      <c r="G97" s="78" t="s">
        <v>215</v>
      </c>
      <c r="H97" s="78">
        <v>0.64</v>
      </c>
      <c r="I97" s="78">
        <v>0.16800000000000001</v>
      </c>
      <c r="J97" s="78">
        <v>13</v>
      </c>
      <c r="K97" s="78">
        <v>0.56799999999999995</v>
      </c>
      <c r="L97" s="78">
        <v>0.23</v>
      </c>
      <c r="M97" s="78">
        <v>26</v>
      </c>
      <c r="N97" s="78">
        <v>0.79900000000000004</v>
      </c>
      <c r="O97" s="78">
        <v>0.5</v>
      </c>
      <c r="P97" s="78">
        <v>8</v>
      </c>
      <c r="Q97" s="78">
        <v>0.76300000000000001</v>
      </c>
      <c r="R97" s="78">
        <v>0.2</v>
      </c>
      <c r="S97" s="78">
        <v>24</v>
      </c>
      <c r="Z97" s="84" t="s">
        <v>193</v>
      </c>
      <c r="AA97" s="79">
        <v>0.43418074000000001</v>
      </c>
      <c r="AB97" s="82">
        <v>34</v>
      </c>
      <c r="AC97" s="87">
        <v>1.0000005199999999</v>
      </c>
      <c r="AD97" s="78">
        <v>7</v>
      </c>
      <c r="AE97" s="103">
        <v>180000</v>
      </c>
      <c r="AJ97" s="86" t="s">
        <v>230</v>
      </c>
      <c r="AK97" s="79">
        <v>0.68988799099999998</v>
      </c>
      <c r="AL97" s="100">
        <v>47</v>
      </c>
      <c r="AM97" s="79">
        <v>0.76663098799999996</v>
      </c>
      <c r="AN97" s="100">
        <v>12</v>
      </c>
      <c r="AO97" s="79">
        <v>0.56167313299999999</v>
      </c>
      <c r="AP97" s="100">
        <v>32</v>
      </c>
      <c r="AQ97" s="79">
        <v>0.999999851</v>
      </c>
      <c r="AR97" s="100">
        <v>9</v>
      </c>
      <c r="AS97" s="76">
        <v>0</v>
      </c>
      <c r="AT97" s="98">
        <v>0.72825948949999997</v>
      </c>
      <c r="AU97" s="76">
        <v>29.5</v>
      </c>
    </row>
    <row r="98" spans="7:47">
      <c r="G98" s="78" t="s">
        <v>206</v>
      </c>
      <c r="H98" s="78">
        <v>0.61799999999999999</v>
      </c>
      <c r="I98" s="78">
        <v>0.126</v>
      </c>
      <c r="J98" s="78">
        <v>25</v>
      </c>
      <c r="K98" s="78">
        <v>0.70199999999999996</v>
      </c>
      <c r="L98" s="78">
        <v>0.28999999999999998</v>
      </c>
      <c r="M98" s="78">
        <v>15</v>
      </c>
      <c r="N98" s="78">
        <v>0.88300000000000001</v>
      </c>
      <c r="O98" s="78">
        <v>0.56999999999999995</v>
      </c>
      <c r="P98" s="78">
        <v>5</v>
      </c>
      <c r="Q98" s="78">
        <v>0.82899999999999996</v>
      </c>
      <c r="R98" s="78">
        <v>0.25</v>
      </c>
      <c r="S98" s="78">
        <v>7</v>
      </c>
      <c r="Z98" s="104" t="s">
        <v>245</v>
      </c>
      <c r="AA98" s="79">
        <v>0.37075964</v>
      </c>
      <c r="AB98" s="82">
        <v>39</v>
      </c>
      <c r="AC98" s="87">
        <v>0.63676259999999996</v>
      </c>
      <c r="AD98" s="78">
        <v>32</v>
      </c>
      <c r="AE98" s="103">
        <v>90000</v>
      </c>
      <c r="AF98" s="98">
        <v>0.50376111999999995</v>
      </c>
      <c r="AG98" s="76">
        <v>35.5</v>
      </c>
      <c r="AJ98" s="86" t="s">
        <v>225</v>
      </c>
      <c r="AK98" s="79">
        <v>0.73092958699999999</v>
      </c>
      <c r="AL98" s="100">
        <v>37</v>
      </c>
      <c r="AM98" s="79">
        <v>0.54869507799999995</v>
      </c>
      <c r="AN98" s="100">
        <v>29</v>
      </c>
      <c r="AO98" s="79">
        <v>0.44002856899999998</v>
      </c>
      <c r="AP98" s="100">
        <v>40</v>
      </c>
      <c r="AQ98" s="79">
        <v>0.82453217400000001</v>
      </c>
      <c r="AR98" s="100">
        <v>14</v>
      </c>
      <c r="AS98" s="76">
        <v>0</v>
      </c>
      <c r="AT98" s="98">
        <v>0.63981233250000002</v>
      </c>
      <c r="AU98" s="76">
        <v>33</v>
      </c>
    </row>
    <row r="99" spans="7:47" ht="16" customHeight="1">
      <c r="G99" s="78" t="s">
        <v>233</v>
      </c>
      <c r="H99" s="78">
        <v>0.60799999999999998</v>
      </c>
      <c r="I99" s="78">
        <v>0.214</v>
      </c>
      <c r="J99" s="78">
        <v>6</v>
      </c>
      <c r="K99" s="78">
        <v>0.64900000000000002</v>
      </c>
      <c r="L99" s="78">
        <v>0.24</v>
      </c>
      <c r="M99" s="78">
        <v>24</v>
      </c>
      <c r="N99" s="78">
        <v>0.16700000000000001</v>
      </c>
      <c r="O99" s="78">
        <v>0.09</v>
      </c>
      <c r="P99" s="78">
        <v>43</v>
      </c>
      <c r="Q99" s="78">
        <v>0.72299999999999998</v>
      </c>
      <c r="R99" s="78">
        <v>0.21</v>
      </c>
      <c r="S99" s="78">
        <v>20</v>
      </c>
      <c r="Z99" s="84" t="s">
        <v>274</v>
      </c>
      <c r="AA99" s="79">
        <v>0.2792096</v>
      </c>
      <c r="AB99" s="82">
        <v>50</v>
      </c>
      <c r="AC99" s="87">
        <v>0.93507507999999995</v>
      </c>
      <c r="AD99" s="78">
        <v>5</v>
      </c>
      <c r="AE99" s="103">
        <v>43077</v>
      </c>
      <c r="AJ99" s="86" t="s">
        <v>200</v>
      </c>
      <c r="AK99" s="79">
        <v>1.0000000250000001</v>
      </c>
      <c r="AL99" s="100">
        <v>47</v>
      </c>
      <c r="AM99" s="79">
        <v>0.66674713200000002</v>
      </c>
      <c r="AN99" s="100">
        <v>14</v>
      </c>
      <c r="AO99" s="79">
        <v>0.58786099400000003</v>
      </c>
      <c r="AP99" s="100">
        <v>25</v>
      </c>
      <c r="AQ99" s="79">
        <v>0.65686492299999999</v>
      </c>
      <c r="AR99" s="100">
        <v>18</v>
      </c>
      <c r="AS99" s="76">
        <v>0</v>
      </c>
      <c r="AT99" s="98">
        <v>0.83337357850000005</v>
      </c>
      <c r="AU99" s="76">
        <v>30.5</v>
      </c>
    </row>
    <row r="100" spans="7:47">
      <c r="G100" s="78" t="s">
        <v>214</v>
      </c>
      <c r="H100" s="78">
        <v>0.56699999999999995</v>
      </c>
      <c r="I100" s="78">
        <v>0.13600000000000001</v>
      </c>
      <c r="J100" s="78">
        <v>22</v>
      </c>
      <c r="K100" s="78">
        <v>0.60399999999999998</v>
      </c>
      <c r="L100" s="78">
        <v>0.26</v>
      </c>
      <c r="M100" s="78">
        <v>21</v>
      </c>
      <c r="N100" s="78">
        <v>0.57699999999999996</v>
      </c>
      <c r="O100" s="78">
        <v>0.2</v>
      </c>
      <c r="P100" s="78">
        <v>36</v>
      </c>
      <c r="Q100" s="78">
        <v>0.74</v>
      </c>
      <c r="R100" s="78">
        <v>0.23</v>
      </c>
      <c r="S100" s="78">
        <v>13</v>
      </c>
      <c r="Z100" s="84"/>
      <c r="AA100" s="79"/>
      <c r="AB100" s="82"/>
      <c r="AC100" s="87"/>
      <c r="AD100" s="78"/>
      <c r="AE100" s="103"/>
      <c r="AJ100" s="86" t="s">
        <v>212</v>
      </c>
      <c r="AK100" s="79">
        <v>0.58999057600000004</v>
      </c>
      <c r="AL100" s="100">
        <v>6</v>
      </c>
      <c r="AM100" s="79">
        <v>0.618070852</v>
      </c>
      <c r="AN100" s="100">
        <v>24</v>
      </c>
      <c r="AO100" s="79">
        <v>0.48258516699999998</v>
      </c>
      <c r="AP100" s="100">
        <v>42</v>
      </c>
      <c r="AQ100" s="79">
        <v>0.65345901399999995</v>
      </c>
      <c r="AR100" s="100">
        <v>8</v>
      </c>
      <c r="AS100" s="76">
        <v>0</v>
      </c>
      <c r="AT100" s="98">
        <v>0.60403071400000008</v>
      </c>
      <c r="AU100" s="76">
        <v>15</v>
      </c>
    </row>
    <row r="101" spans="7:47">
      <c r="G101" s="78" t="s">
        <v>216</v>
      </c>
      <c r="H101" s="79">
        <v>0.56499999999999995</v>
      </c>
      <c r="I101" s="78">
        <v>0.20399999999999999</v>
      </c>
      <c r="J101" s="78">
        <v>7</v>
      </c>
      <c r="K101" s="79">
        <v>0.54600000000000004</v>
      </c>
      <c r="L101" s="78">
        <v>0.23</v>
      </c>
      <c r="M101" s="78">
        <v>26</v>
      </c>
      <c r="N101" s="79">
        <v>0.193</v>
      </c>
      <c r="O101" s="78">
        <v>0.12</v>
      </c>
      <c r="P101" s="78">
        <v>40</v>
      </c>
      <c r="Q101" s="78">
        <v>0.872</v>
      </c>
      <c r="R101" s="78">
        <v>0.26</v>
      </c>
      <c r="S101" s="78">
        <v>6</v>
      </c>
      <c r="Z101" s="84"/>
      <c r="AA101" s="79"/>
      <c r="AB101" s="82"/>
      <c r="AC101" s="87"/>
      <c r="AD101" s="78"/>
      <c r="AE101" s="103"/>
      <c r="AJ101" s="86" t="s">
        <v>286</v>
      </c>
      <c r="AK101" s="79">
        <v>0.65484857299999999</v>
      </c>
      <c r="AL101" s="100">
        <v>40</v>
      </c>
      <c r="AM101" s="79">
        <v>0.63738326899999997</v>
      </c>
      <c r="AN101" s="100">
        <v>31</v>
      </c>
      <c r="AO101" s="79">
        <v>0.58203365699999998</v>
      </c>
      <c r="AP101" s="100">
        <v>29</v>
      </c>
      <c r="AQ101" s="79">
        <v>0.89748557799999995</v>
      </c>
      <c r="AR101" s="100">
        <v>4</v>
      </c>
      <c r="AS101" s="76">
        <v>0</v>
      </c>
      <c r="AT101" s="98">
        <v>0.64611592100000004</v>
      </c>
      <c r="AU101" s="76">
        <v>35.5</v>
      </c>
    </row>
    <row r="102" spans="7:47">
      <c r="G102" s="78" t="s">
        <v>6</v>
      </c>
      <c r="H102" s="78">
        <v>0.55400000000000005</v>
      </c>
      <c r="I102" s="78">
        <v>0.126</v>
      </c>
      <c r="J102" s="78">
        <v>25</v>
      </c>
      <c r="K102" s="78">
        <v>0.98699999999999999</v>
      </c>
      <c r="L102" s="78">
        <v>0.46</v>
      </c>
      <c r="M102" s="78">
        <v>2</v>
      </c>
      <c r="N102" s="78">
        <v>0.83199999999999996</v>
      </c>
      <c r="O102" s="78">
        <v>0.37</v>
      </c>
      <c r="P102" s="78">
        <v>18</v>
      </c>
      <c r="Q102" s="78">
        <v>0.90800000000000003</v>
      </c>
      <c r="R102" s="78">
        <v>0.27</v>
      </c>
      <c r="S102" s="78">
        <v>4</v>
      </c>
      <c r="AJ102" s="86" t="s">
        <v>242</v>
      </c>
      <c r="AK102" s="79">
        <v>0.64663770300000001</v>
      </c>
      <c r="AL102" s="100">
        <v>29</v>
      </c>
      <c r="AM102" s="79">
        <v>0.54789179700000001</v>
      </c>
      <c r="AN102" s="100">
        <v>24</v>
      </c>
      <c r="AO102" s="79">
        <v>0.62441852099999995</v>
      </c>
      <c r="AP102" s="100">
        <v>23</v>
      </c>
      <c r="AQ102" s="79">
        <v>0.99999960399999999</v>
      </c>
      <c r="AR102" s="100">
        <v>30</v>
      </c>
      <c r="AS102" s="76">
        <v>1</v>
      </c>
      <c r="AT102" s="98">
        <v>0.59726475000000001</v>
      </c>
      <c r="AU102" s="76">
        <v>26.5</v>
      </c>
    </row>
    <row r="103" spans="7:47">
      <c r="G103" s="78" t="s">
        <v>218</v>
      </c>
      <c r="H103" s="78">
        <v>0.55300000000000005</v>
      </c>
      <c r="I103" s="78">
        <v>0.17699999999999999</v>
      </c>
      <c r="J103" s="78">
        <v>10</v>
      </c>
      <c r="K103" s="78">
        <v>0.35699999999999998</v>
      </c>
      <c r="L103" s="78">
        <v>0.14000000000000001</v>
      </c>
      <c r="M103" s="78">
        <v>50</v>
      </c>
      <c r="N103" s="78">
        <v>0.27900000000000003</v>
      </c>
      <c r="O103" s="78">
        <v>0.09</v>
      </c>
      <c r="P103" s="78">
        <v>43</v>
      </c>
      <c r="Q103" s="78">
        <v>0.55400000000000005</v>
      </c>
      <c r="R103" s="78">
        <v>0.15</v>
      </c>
      <c r="S103" s="78">
        <v>38</v>
      </c>
      <c r="Z103" s="84"/>
      <c r="AA103" s="79"/>
      <c r="AB103" s="82"/>
      <c r="AC103" s="87"/>
      <c r="AD103" s="78"/>
      <c r="AE103" s="103"/>
      <c r="AJ103" s="86" t="s">
        <v>224</v>
      </c>
      <c r="AK103" s="79">
        <v>0.77907035099999999</v>
      </c>
      <c r="AL103" s="100">
        <v>34</v>
      </c>
      <c r="AM103" s="79">
        <v>0.571597943</v>
      </c>
      <c r="AN103" s="100">
        <v>29</v>
      </c>
      <c r="AO103" s="79">
        <v>0.50665592800000003</v>
      </c>
      <c r="AP103" s="100">
        <v>35</v>
      </c>
      <c r="AQ103" s="79">
        <v>0.50414573600000001</v>
      </c>
      <c r="AR103" s="100">
        <v>31</v>
      </c>
      <c r="AS103" s="76">
        <v>0</v>
      </c>
      <c r="AT103" s="98">
        <v>0.67533414700000005</v>
      </c>
      <c r="AU103" s="76">
        <v>31.5</v>
      </c>
    </row>
    <row r="104" spans="7:47">
      <c r="G104" s="78" t="s">
        <v>223</v>
      </c>
      <c r="H104" s="78">
        <v>0.54200000000000004</v>
      </c>
      <c r="I104" s="78">
        <v>0.17899999999999999</v>
      </c>
      <c r="J104" s="78">
        <v>9</v>
      </c>
      <c r="K104" s="78">
        <v>0.45500000000000002</v>
      </c>
      <c r="L104" s="78">
        <v>0.19</v>
      </c>
      <c r="M104" s="78">
        <v>39</v>
      </c>
      <c r="N104" s="78">
        <v>0.36299999999999999</v>
      </c>
      <c r="O104" s="78">
        <v>0.21</v>
      </c>
      <c r="P104" s="78">
        <v>35</v>
      </c>
      <c r="Q104" s="78">
        <v>0.58099999999999996</v>
      </c>
      <c r="R104" s="78">
        <v>0.15</v>
      </c>
      <c r="S104" s="78">
        <v>38</v>
      </c>
      <c r="Z104" s="84"/>
      <c r="AA104" s="79"/>
      <c r="AB104" s="82"/>
      <c r="AC104" s="87"/>
      <c r="AD104" s="78"/>
      <c r="AE104" s="103"/>
      <c r="AJ104" s="86" t="s">
        <v>245</v>
      </c>
      <c r="AK104" s="79">
        <v>0.69462891900000001</v>
      </c>
      <c r="AL104" s="100">
        <v>23</v>
      </c>
      <c r="AM104" s="79">
        <v>0.57358061999999999</v>
      </c>
      <c r="AN104" s="100">
        <v>21</v>
      </c>
      <c r="AO104" s="79">
        <v>0.71079813700000005</v>
      </c>
      <c r="AP104" s="100">
        <v>20</v>
      </c>
      <c r="AQ104" s="79">
        <v>0.50689230399999996</v>
      </c>
      <c r="AR104" s="100">
        <v>43</v>
      </c>
      <c r="AS104" s="76">
        <v>0</v>
      </c>
      <c r="AT104" s="98">
        <v>0.63410476949999994</v>
      </c>
      <c r="AU104" s="76">
        <v>22</v>
      </c>
    </row>
    <row r="105" spans="7:47">
      <c r="G105" s="78" t="s">
        <v>244</v>
      </c>
      <c r="H105" s="78">
        <v>0.53900000000000003</v>
      </c>
      <c r="I105" s="78">
        <v>7.0000000000000007E-2</v>
      </c>
      <c r="J105" s="78">
        <v>46</v>
      </c>
      <c r="K105" s="78">
        <v>0.56899999999999995</v>
      </c>
      <c r="L105" s="78">
        <v>0.23</v>
      </c>
      <c r="M105" s="78">
        <v>26</v>
      </c>
      <c r="N105" s="78">
        <v>1</v>
      </c>
      <c r="O105" s="78">
        <v>0.65</v>
      </c>
      <c r="P105" s="78">
        <v>3</v>
      </c>
      <c r="Q105" s="78">
        <v>0.85399999999999998</v>
      </c>
      <c r="R105" s="78">
        <v>0.25</v>
      </c>
      <c r="S105" s="78">
        <v>7</v>
      </c>
      <c r="Z105" s="84"/>
      <c r="AA105" s="79"/>
      <c r="AB105" s="82"/>
      <c r="AC105" s="87"/>
      <c r="AD105" s="78"/>
      <c r="AE105" s="103"/>
      <c r="AJ105" s="86" t="s">
        <v>245</v>
      </c>
      <c r="AK105" s="79">
        <v>0.658237976</v>
      </c>
      <c r="AL105" s="100">
        <v>32</v>
      </c>
      <c r="AM105" s="79">
        <v>0.41089490200000001</v>
      </c>
      <c r="AN105" s="100">
        <v>43</v>
      </c>
      <c r="AO105" s="79">
        <v>0.33986734400000002</v>
      </c>
      <c r="AP105" s="100">
        <v>47</v>
      </c>
      <c r="AQ105" s="79">
        <v>0.367336355</v>
      </c>
      <c r="AR105" s="100">
        <v>46</v>
      </c>
      <c r="AS105" s="76">
        <v>0</v>
      </c>
      <c r="AT105" s="98">
        <v>0.534566439</v>
      </c>
      <c r="AU105" s="76">
        <v>37.5</v>
      </c>
    </row>
    <row r="106" spans="7:47">
      <c r="G106" s="78" t="s">
        <v>207</v>
      </c>
      <c r="H106" s="78">
        <v>0.51800000000000002</v>
      </c>
      <c r="I106" s="78">
        <v>0.19400000000000001</v>
      </c>
      <c r="J106" s="78">
        <v>8</v>
      </c>
      <c r="K106" s="78">
        <v>0.69699999999999995</v>
      </c>
      <c r="L106" s="78">
        <v>0.32</v>
      </c>
      <c r="M106" s="78">
        <v>12</v>
      </c>
      <c r="N106" s="78">
        <v>0.61099999999999999</v>
      </c>
      <c r="O106" s="78">
        <v>0.27</v>
      </c>
      <c r="P106" s="78">
        <v>25</v>
      </c>
      <c r="Q106" s="78">
        <v>0.66700000000000004</v>
      </c>
      <c r="R106" s="78">
        <v>0.16</v>
      </c>
      <c r="S106" s="78">
        <v>35</v>
      </c>
      <c r="AJ106" s="86" t="s">
        <v>3</v>
      </c>
      <c r="AK106" s="79">
        <v>0.60161076499999999</v>
      </c>
      <c r="AL106" s="100">
        <v>27</v>
      </c>
      <c r="AM106" s="79">
        <v>0.80684223899999996</v>
      </c>
      <c r="AN106" s="100">
        <v>9</v>
      </c>
      <c r="AO106" s="79">
        <v>0.649820489</v>
      </c>
      <c r="AP106" s="100">
        <v>40</v>
      </c>
      <c r="AQ106" s="79">
        <v>0.49410265799999997</v>
      </c>
      <c r="AR106" s="100">
        <v>20</v>
      </c>
      <c r="AS106" s="76">
        <v>0</v>
      </c>
      <c r="AT106" s="98">
        <v>0.70422650200000003</v>
      </c>
      <c r="AU106" s="76">
        <v>18</v>
      </c>
    </row>
    <row r="107" spans="7:47">
      <c r="G107" s="78" t="s">
        <v>246</v>
      </c>
      <c r="H107" s="78">
        <v>0.48299999999999998</v>
      </c>
      <c r="I107" s="78">
        <v>0.17599999999999999</v>
      </c>
      <c r="J107" s="78">
        <v>11</v>
      </c>
      <c r="K107" s="78">
        <v>0.36699999999999999</v>
      </c>
      <c r="L107" s="78">
        <v>0.15</v>
      </c>
      <c r="M107" s="78">
        <v>48</v>
      </c>
      <c r="N107" s="78">
        <v>0.16500000000000001</v>
      </c>
      <c r="O107" s="78">
        <v>0.08</v>
      </c>
      <c r="P107" s="78">
        <v>46</v>
      </c>
      <c r="Q107" s="78">
        <v>0.61599999999999999</v>
      </c>
      <c r="R107" s="78">
        <v>0.16</v>
      </c>
      <c r="S107" s="78">
        <v>35</v>
      </c>
      <c r="AJ107" s="86" t="s">
        <v>247</v>
      </c>
      <c r="AK107" s="79">
        <v>0.827203095</v>
      </c>
      <c r="AL107" s="100">
        <v>41</v>
      </c>
      <c r="AM107" s="79">
        <v>0.61519463699999999</v>
      </c>
      <c r="AN107" s="100">
        <v>14</v>
      </c>
      <c r="AO107" s="79">
        <v>0.80311033200000004</v>
      </c>
      <c r="AP107" s="100">
        <v>11</v>
      </c>
      <c r="AQ107" s="79">
        <v>0.66338927700000005</v>
      </c>
      <c r="AR107" s="100">
        <v>29</v>
      </c>
      <c r="AS107" s="76">
        <v>1</v>
      </c>
      <c r="AT107" s="98">
        <v>0.72119886599999994</v>
      </c>
      <c r="AU107" s="76">
        <v>27.5</v>
      </c>
    </row>
    <row r="108" spans="7:47">
      <c r="G108" s="78" t="s">
        <v>203</v>
      </c>
      <c r="H108" s="78">
        <v>0.47899999999999998</v>
      </c>
      <c r="I108" s="78">
        <v>9.8000000000000004E-2</v>
      </c>
      <c r="J108" s="78">
        <v>36</v>
      </c>
      <c r="K108" s="78">
        <v>0.71099999999999997</v>
      </c>
      <c r="L108" s="78">
        <v>0.31</v>
      </c>
      <c r="M108" s="78">
        <v>13</v>
      </c>
      <c r="N108" s="78">
        <v>0.79400000000000004</v>
      </c>
      <c r="O108" s="78">
        <v>0.42</v>
      </c>
      <c r="P108" s="78">
        <v>15</v>
      </c>
      <c r="Q108" s="78">
        <v>0.86199999999999999</v>
      </c>
      <c r="R108" s="78">
        <v>0.14000000000000001</v>
      </c>
      <c r="S108" s="78">
        <v>45</v>
      </c>
      <c r="AJ108" s="86" t="s">
        <v>222</v>
      </c>
      <c r="AK108" s="79">
        <v>0.71634761499999999</v>
      </c>
      <c r="AL108" s="100">
        <v>11</v>
      </c>
      <c r="AM108" s="79">
        <v>1.000000282</v>
      </c>
      <c r="AN108" s="100">
        <v>21</v>
      </c>
      <c r="AO108" s="79">
        <v>0.76013943299999998</v>
      </c>
      <c r="AP108" s="100">
        <v>16</v>
      </c>
      <c r="AQ108" s="79">
        <v>0.50581173099999999</v>
      </c>
      <c r="AR108" s="100">
        <v>46</v>
      </c>
      <c r="AS108" s="76">
        <v>0</v>
      </c>
      <c r="AT108" s="98">
        <v>0.85817394849999995</v>
      </c>
      <c r="AU108" s="76">
        <v>16</v>
      </c>
    </row>
    <row r="109" spans="7:47">
      <c r="G109" s="78" t="s">
        <v>226</v>
      </c>
      <c r="H109" s="78">
        <v>0.47499999999999998</v>
      </c>
      <c r="I109" s="78">
        <v>0.14099999999999999</v>
      </c>
      <c r="J109" s="78">
        <v>21</v>
      </c>
      <c r="K109" s="78">
        <v>0.376</v>
      </c>
      <c r="L109" s="78">
        <v>0.15</v>
      </c>
      <c r="M109" s="78">
        <v>48</v>
      </c>
      <c r="N109" s="78">
        <v>0.375</v>
      </c>
      <c r="O109" s="78">
        <v>0.22</v>
      </c>
      <c r="P109" s="78">
        <v>32</v>
      </c>
      <c r="Q109" s="78">
        <v>0.52100000000000002</v>
      </c>
      <c r="R109" s="78">
        <v>0.15</v>
      </c>
      <c r="S109" s="78">
        <v>38</v>
      </c>
      <c r="AJ109" s="86" t="s">
        <v>248</v>
      </c>
      <c r="AK109" s="79">
        <v>0.51014256899999999</v>
      </c>
      <c r="AL109" s="100">
        <v>20</v>
      </c>
      <c r="AM109" s="79">
        <v>0.26745910699999997</v>
      </c>
      <c r="AN109" s="100">
        <v>49</v>
      </c>
      <c r="AO109" s="79">
        <v>0.29312808499999998</v>
      </c>
      <c r="AP109" s="100">
        <v>49</v>
      </c>
      <c r="AQ109" s="79">
        <v>0.31107042699999998</v>
      </c>
      <c r="AR109" s="100">
        <v>14</v>
      </c>
      <c r="AS109" s="76">
        <v>0</v>
      </c>
      <c r="AT109" s="98">
        <v>0.38880083799999998</v>
      </c>
      <c r="AU109" s="76">
        <v>34.5</v>
      </c>
    </row>
    <row r="110" spans="7:47">
      <c r="G110" s="78" t="s">
        <v>236</v>
      </c>
      <c r="H110" s="78">
        <v>0.45200000000000001</v>
      </c>
      <c r="I110" s="78">
        <v>0.12</v>
      </c>
      <c r="J110" s="78">
        <v>30</v>
      </c>
      <c r="K110" s="78">
        <v>0.66700000000000004</v>
      </c>
      <c r="L110" s="78">
        <v>0.27</v>
      </c>
      <c r="M110" s="78">
        <v>19</v>
      </c>
      <c r="N110" s="78">
        <v>0.248</v>
      </c>
      <c r="O110" s="78">
        <v>0.15</v>
      </c>
      <c r="P110" s="78">
        <v>38</v>
      </c>
      <c r="Q110" s="78">
        <v>0.65</v>
      </c>
      <c r="R110" s="78">
        <v>0.18</v>
      </c>
      <c r="S110" s="78">
        <v>32</v>
      </c>
      <c r="AJ110" s="86" t="s">
        <v>214</v>
      </c>
      <c r="AK110" s="79">
        <v>0.79133551199999996</v>
      </c>
      <c r="AL110" s="100">
        <v>38</v>
      </c>
      <c r="AM110" s="79">
        <v>0.77871324600000003</v>
      </c>
      <c r="AN110" s="100">
        <v>6</v>
      </c>
      <c r="AO110" s="79">
        <v>0.89850403000000001</v>
      </c>
      <c r="AP110" s="100">
        <v>9</v>
      </c>
      <c r="AQ110" s="79">
        <v>0.782003911</v>
      </c>
      <c r="AR110" s="100">
        <v>5</v>
      </c>
      <c r="AS110" s="76">
        <v>0</v>
      </c>
      <c r="AT110" s="98">
        <v>0.78502437899999999</v>
      </c>
      <c r="AU110" s="76">
        <v>22</v>
      </c>
    </row>
    <row r="111" spans="7:47">
      <c r="G111" s="78" t="s">
        <v>248</v>
      </c>
      <c r="H111" s="78">
        <v>0.44700000000000001</v>
      </c>
      <c r="I111" s="78">
        <v>0.16600000000000001</v>
      </c>
      <c r="J111" s="78">
        <v>15</v>
      </c>
      <c r="K111" s="78">
        <v>0.42399999999999999</v>
      </c>
      <c r="L111" s="78">
        <v>0.17</v>
      </c>
      <c r="M111" s="78">
        <v>45</v>
      </c>
      <c r="N111" s="78">
        <v>6.6000000000000003E-2</v>
      </c>
      <c r="O111" s="78">
        <v>0.01</v>
      </c>
      <c r="P111" s="78">
        <v>52</v>
      </c>
      <c r="Q111" s="78">
        <v>0.72399999999999998</v>
      </c>
      <c r="R111" s="78">
        <v>0.21</v>
      </c>
      <c r="S111" s="78">
        <v>20</v>
      </c>
      <c r="AJ111" s="86" t="s">
        <v>228</v>
      </c>
      <c r="AK111" s="79">
        <v>0.99999939100000002</v>
      </c>
      <c r="AL111" s="100">
        <v>32</v>
      </c>
      <c r="AM111" s="79">
        <v>0.79243689799999995</v>
      </c>
      <c r="AN111" s="100">
        <v>5</v>
      </c>
      <c r="AO111" s="79">
        <v>0.99999969899999996</v>
      </c>
      <c r="AP111" s="100">
        <v>5</v>
      </c>
      <c r="AQ111" s="79">
        <v>0.99999938099999996</v>
      </c>
      <c r="AR111" s="100">
        <v>44</v>
      </c>
      <c r="AS111" s="76">
        <v>0</v>
      </c>
      <c r="AT111" s="98">
        <v>0.89621814449999992</v>
      </c>
      <c r="AU111" s="76">
        <v>18.5</v>
      </c>
    </row>
    <row r="112" spans="7:47">
      <c r="G112" s="78" t="s">
        <v>213</v>
      </c>
      <c r="H112" s="78">
        <v>0.44400000000000001</v>
      </c>
      <c r="I112" s="78">
        <v>0.129</v>
      </c>
      <c r="J112" s="78">
        <v>24</v>
      </c>
      <c r="K112" s="78">
        <v>0.47099999999999997</v>
      </c>
      <c r="L112" s="78">
        <v>0.21</v>
      </c>
      <c r="M112" s="78">
        <v>36</v>
      </c>
      <c r="N112" s="78">
        <v>0.54800000000000004</v>
      </c>
      <c r="O112" s="78">
        <v>0.26</v>
      </c>
      <c r="P112" s="78">
        <v>27</v>
      </c>
      <c r="Q112" s="78">
        <v>0.56399999999999995</v>
      </c>
      <c r="R112" s="78">
        <v>0.15</v>
      </c>
      <c r="S112" s="78">
        <v>38</v>
      </c>
      <c r="AJ112" s="86" t="s">
        <v>213</v>
      </c>
      <c r="AK112" s="79">
        <v>0.364998025</v>
      </c>
      <c r="AL112" s="100">
        <v>11</v>
      </c>
      <c r="AM112" s="79">
        <v>0.35563474</v>
      </c>
      <c r="AN112" s="100">
        <v>47</v>
      </c>
      <c r="AO112" s="79">
        <v>0.37164037999999999</v>
      </c>
      <c r="AP112" s="100">
        <v>46</v>
      </c>
      <c r="AQ112" s="79">
        <v>0.37520073599999998</v>
      </c>
      <c r="AR112" s="100">
        <v>13</v>
      </c>
      <c r="AS112" s="76">
        <v>0</v>
      </c>
      <c r="AT112" s="98">
        <v>0.36031638249999998</v>
      </c>
      <c r="AU112" s="76">
        <v>29</v>
      </c>
    </row>
    <row r="113" spans="7:47">
      <c r="G113" s="78" t="s">
        <v>235</v>
      </c>
      <c r="H113" s="78">
        <v>0.44</v>
      </c>
      <c r="I113" s="78">
        <v>7.8E-2</v>
      </c>
      <c r="J113" s="78">
        <v>44</v>
      </c>
      <c r="K113" s="78">
        <v>0.73</v>
      </c>
      <c r="L113" s="78">
        <v>0.31</v>
      </c>
      <c r="M113" s="78">
        <v>13</v>
      </c>
      <c r="N113" s="78">
        <v>0.48099999999999998</v>
      </c>
      <c r="O113" s="78">
        <v>0.31</v>
      </c>
      <c r="P113" s="78">
        <v>23</v>
      </c>
      <c r="Q113" s="78">
        <v>0.76300000000000001</v>
      </c>
      <c r="R113" s="78">
        <v>0.23</v>
      </c>
      <c r="S113" s="78">
        <v>13</v>
      </c>
      <c r="AJ113" s="86" t="s">
        <v>239</v>
      </c>
      <c r="AK113" s="79">
        <v>0.94056122499999995</v>
      </c>
      <c r="AL113" s="100">
        <v>45</v>
      </c>
      <c r="AM113" s="79">
        <v>0.66568772600000004</v>
      </c>
      <c r="AN113" s="100">
        <v>36</v>
      </c>
      <c r="AO113" s="79">
        <v>0.471765661</v>
      </c>
      <c r="AP113" s="100">
        <v>38</v>
      </c>
      <c r="AQ113" s="79">
        <v>0.67982163299999998</v>
      </c>
      <c r="AR113" s="100">
        <v>27</v>
      </c>
      <c r="AS113" s="76">
        <v>0</v>
      </c>
      <c r="AT113" s="98">
        <v>0.80312447549999999</v>
      </c>
      <c r="AU113" s="76">
        <v>40.5</v>
      </c>
    </row>
    <row r="114" spans="7:47">
      <c r="G114" s="78" t="s">
        <v>212</v>
      </c>
      <c r="H114" s="78">
        <v>0.436</v>
      </c>
      <c r="I114" s="78">
        <v>0.125</v>
      </c>
      <c r="J114" s="78">
        <v>27</v>
      </c>
      <c r="K114" s="78">
        <v>0.59</v>
      </c>
      <c r="L114" s="78">
        <v>0.23</v>
      </c>
      <c r="M114" s="78">
        <v>26</v>
      </c>
      <c r="N114" s="78">
        <v>0.88800000000000001</v>
      </c>
      <c r="O114" s="78">
        <v>0.49</v>
      </c>
      <c r="P114" s="78">
        <v>9</v>
      </c>
      <c r="Q114" s="78">
        <v>0.69099999999999995</v>
      </c>
      <c r="R114" s="78">
        <v>0.19</v>
      </c>
      <c r="S114" s="78">
        <v>29</v>
      </c>
      <c r="AJ114" s="86" t="s">
        <v>5</v>
      </c>
      <c r="AK114" s="79">
        <v>0.370017922</v>
      </c>
      <c r="AL114" s="100">
        <v>8</v>
      </c>
      <c r="AM114" s="79">
        <v>0.40212637200000001</v>
      </c>
      <c r="AN114" s="100">
        <v>37</v>
      </c>
      <c r="AO114" s="79">
        <v>0.34616297800000001</v>
      </c>
      <c r="AP114" s="100">
        <v>44</v>
      </c>
      <c r="AQ114" s="79">
        <v>0.59536681599999997</v>
      </c>
      <c r="AR114" s="100">
        <v>31</v>
      </c>
      <c r="AS114" s="76">
        <v>0</v>
      </c>
      <c r="AT114" s="98">
        <v>0.38607214700000003</v>
      </c>
      <c r="AU114" s="76">
        <v>22.5</v>
      </c>
    </row>
    <row r="115" spans="7:47">
      <c r="G115" s="78" t="s">
        <v>193</v>
      </c>
      <c r="H115" s="78">
        <v>0.434</v>
      </c>
      <c r="I115" s="78">
        <v>0.104</v>
      </c>
      <c r="J115" s="78">
        <v>34</v>
      </c>
      <c r="K115" s="78">
        <v>1</v>
      </c>
      <c r="L115" s="78">
        <v>0.36</v>
      </c>
      <c r="M115" s="78">
        <v>7</v>
      </c>
      <c r="N115" s="78">
        <v>0.52700000000000002</v>
      </c>
      <c r="O115" s="78">
        <v>0.31</v>
      </c>
      <c r="P115" s="78">
        <v>23</v>
      </c>
      <c r="Q115" s="78">
        <v>0.999</v>
      </c>
      <c r="R115" s="78">
        <v>0.28000000000000003</v>
      </c>
      <c r="S115" s="78">
        <v>3</v>
      </c>
      <c r="AJ115" s="86" t="s">
        <v>232</v>
      </c>
      <c r="AK115" s="79">
        <v>0.71022775500000002</v>
      </c>
      <c r="AL115" s="100">
        <v>50</v>
      </c>
      <c r="AM115" s="79">
        <v>0.52203143799999996</v>
      </c>
      <c r="AN115" s="100">
        <v>31</v>
      </c>
      <c r="AO115" s="79">
        <v>0.67948065199999996</v>
      </c>
      <c r="AP115" s="100">
        <v>18</v>
      </c>
      <c r="AQ115" s="79">
        <v>0.47983430199999999</v>
      </c>
      <c r="AR115" s="100">
        <v>7</v>
      </c>
      <c r="AS115" s="76">
        <v>1</v>
      </c>
      <c r="AT115" s="98">
        <v>0.61612959649999999</v>
      </c>
      <c r="AU115" s="76">
        <v>40.5</v>
      </c>
    </row>
    <row r="116" spans="7:47">
      <c r="G116" s="78" t="s">
        <v>229</v>
      </c>
      <c r="H116" s="78">
        <v>0.432</v>
      </c>
      <c r="I116" s="78">
        <v>0.1</v>
      </c>
      <c r="J116" s="78">
        <v>35</v>
      </c>
      <c r="K116" s="78">
        <v>0.59799999999999998</v>
      </c>
      <c r="L116" s="78">
        <v>0.22</v>
      </c>
      <c r="M116" s="78">
        <v>32</v>
      </c>
      <c r="N116" s="78">
        <v>0.60299999999999998</v>
      </c>
      <c r="O116" s="78">
        <v>0.14000000000000001</v>
      </c>
      <c r="P116" s="78">
        <v>39</v>
      </c>
      <c r="Q116" s="78">
        <v>0.872</v>
      </c>
      <c r="R116" s="78">
        <v>0.24</v>
      </c>
      <c r="S116" s="78">
        <v>11</v>
      </c>
      <c r="AJ116" s="86" t="s">
        <v>210</v>
      </c>
      <c r="AK116" s="79">
        <v>0.59039026400000005</v>
      </c>
      <c r="AL116" s="100">
        <v>16</v>
      </c>
      <c r="AM116" s="79">
        <v>0.60449350499999999</v>
      </c>
      <c r="AN116" s="100">
        <v>16</v>
      </c>
      <c r="AO116" s="79">
        <v>0.99999945999999995</v>
      </c>
      <c r="AP116" s="100">
        <v>1</v>
      </c>
      <c r="AQ116" s="79">
        <v>0.88851471500000001</v>
      </c>
      <c r="AR116" s="100">
        <v>12</v>
      </c>
      <c r="AS116" s="76">
        <v>0</v>
      </c>
      <c r="AT116" s="98">
        <v>0.59744188450000002</v>
      </c>
      <c r="AU116" s="76">
        <v>16</v>
      </c>
    </row>
    <row r="117" spans="7:47">
      <c r="G117" s="78" t="s">
        <v>211</v>
      </c>
      <c r="H117" s="78">
        <v>0.43099999999999999</v>
      </c>
      <c r="I117" s="78">
        <v>0.111</v>
      </c>
      <c r="J117" s="78">
        <v>32</v>
      </c>
      <c r="K117" s="78">
        <v>0.71799999999999997</v>
      </c>
      <c r="L117" s="78">
        <v>0.25</v>
      </c>
      <c r="M117" s="78">
        <v>22</v>
      </c>
      <c r="N117" s="78">
        <v>0.312</v>
      </c>
      <c r="O117" s="78">
        <v>0.1</v>
      </c>
      <c r="P117" s="78">
        <v>42</v>
      </c>
      <c r="Q117" s="78">
        <v>0.76800000000000002</v>
      </c>
      <c r="R117" s="78">
        <v>0.23</v>
      </c>
      <c r="S117" s="78">
        <v>13</v>
      </c>
      <c r="AJ117" s="86" t="s">
        <v>4</v>
      </c>
      <c r="AK117" s="79">
        <v>0.80214116899999999</v>
      </c>
      <c r="AL117" s="100">
        <v>43</v>
      </c>
      <c r="AM117" s="79">
        <v>1.0000017919999999</v>
      </c>
      <c r="AN117" s="100">
        <v>7</v>
      </c>
      <c r="AO117" s="79">
        <v>0.56935349000000002</v>
      </c>
      <c r="AP117" s="100">
        <v>28</v>
      </c>
      <c r="AQ117" s="79">
        <v>0.79843440499999996</v>
      </c>
      <c r="AR117" s="100">
        <v>44</v>
      </c>
      <c r="AS117" s="76">
        <v>1</v>
      </c>
      <c r="AT117" s="98">
        <v>0.90107148049999997</v>
      </c>
      <c r="AU117" s="76">
        <v>25</v>
      </c>
    </row>
    <row r="118" spans="7:47">
      <c r="G118" s="78" t="s">
        <v>243</v>
      </c>
      <c r="H118" s="78">
        <v>0.40799999999999997</v>
      </c>
      <c r="I118" s="78">
        <v>9.8000000000000004E-2</v>
      </c>
      <c r="J118" s="78">
        <v>36</v>
      </c>
      <c r="K118" s="78">
        <v>0.46300000000000002</v>
      </c>
      <c r="L118" s="78">
        <v>0.18</v>
      </c>
      <c r="M118" s="78">
        <v>42</v>
      </c>
      <c r="N118" s="78">
        <v>0.26700000000000002</v>
      </c>
      <c r="O118" s="78">
        <v>0.16</v>
      </c>
      <c r="P118" s="78">
        <v>37</v>
      </c>
      <c r="Q118" s="78">
        <v>0.75800000000000001</v>
      </c>
      <c r="R118" s="78">
        <v>0.22</v>
      </c>
      <c r="S118" s="78">
        <v>18</v>
      </c>
      <c r="AJ118" s="86" t="s">
        <v>193</v>
      </c>
      <c r="AK118" s="79">
        <v>0.419819581</v>
      </c>
      <c r="AL118" s="100">
        <v>19</v>
      </c>
      <c r="AM118" s="79">
        <v>0.86354328599999997</v>
      </c>
      <c r="AN118" s="100">
        <v>12</v>
      </c>
      <c r="AO118" s="79">
        <v>0.83615631199999996</v>
      </c>
      <c r="AP118" s="100">
        <v>13</v>
      </c>
      <c r="AQ118" s="79">
        <v>0.37556260000000002</v>
      </c>
      <c r="AR118" s="100">
        <v>42</v>
      </c>
      <c r="AS118" s="76">
        <v>0</v>
      </c>
      <c r="AT118" s="98">
        <v>0.64168143349999995</v>
      </c>
      <c r="AU118" s="76">
        <v>15.5</v>
      </c>
    </row>
    <row r="119" spans="7:47">
      <c r="G119" s="78" t="s">
        <v>210</v>
      </c>
      <c r="H119" s="78">
        <v>0.40400000000000003</v>
      </c>
      <c r="I119" s="78">
        <v>8.5000000000000006E-2</v>
      </c>
      <c r="J119" s="78">
        <v>40</v>
      </c>
      <c r="K119" s="78">
        <v>0.57199999999999995</v>
      </c>
      <c r="L119" s="78">
        <v>0.22</v>
      </c>
      <c r="M119" s="78">
        <v>32</v>
      </c>
      <c r="N119" s="78">
        <v>0.84599999999999997</v>
      </c>
      <c r="O119" s="78">
        <v>0.44</v>
      </c>
      <c r="P119" s="78">
        <v>12</v>
      </c>
      <c r="Q119" s="78">
        <v>0.871</v>
      </c>
      <c r="R119" s="78">
        <v>0.24</v>
      </c>
      <c r="S119" s="78">
        <v>11</v>
      </c>
      <c r="AJ119" s="86" t="s">
        <v>241</v>
      </c>
      <c r="AK119" s="79">
        <v>0.65861473000000004</v>
      </c>
      <c r="AL119" s="100">
        <v>46</v>
      </c>
      <c r="AM119" s="79">
        <v>0.52383731099999997</v>
      </c>
      <c r="AN119" s="100">
        <v>43</v>
      </c>
      <c r="AO119" s="79">
        <v>0.35050743699999998</v>
      </c>
      <c r="AP119" s="100">
        <v>45</v>
      </c>
      <c r="AQ119" s="79">
        <v>0.371431811</v>
      </c>
      <c r="AR119" s="100">
        <v>27</v>
      </c>
      <c r="AS119" s="76">
        <v>0</v>
      </c>
      <c r="AT119" s="98">
        <v>0.59122602049999995</v>
      </c>
      <c r="AU119" s="76">
        <v>44.5</v>
      </c>
    </row>
    <row r="120" spans="7:47">
      <c r="G120" s="78" t="s">
        <v>245</v>
      </c>
      <c r="H120" s="78">
        <v>0.371</v>
      </c>
      <c r="I120" s="78">
        <v>8.7999999999999995E-2</v>
      </c>
      <c r="J120" s="78">
        <v>39</v>
      </c>
      <c r="K120" s="78">
        <v>0.63700000000000001</v>
      </c>
      <c r="L120" s="78">
        <v>0.22</v>
      </c>
      <c r="M120" s="78">
        <v>32</v>
      </c>
      <c r="N120" s="78">
        <v>0.63600000000000001</v>
      </c>
      <c r="O120" s="78">
        <v>0.36</v>
      </c>
      <c r="P120" s="78">
        <v>19</v>
      </c>
      <c r="Q120" s="78">
        <v>0.61899999999999999</v>
      </c>
      <c r="R120" s="78">
        <v>0.13</v>
      </c>
      <c r="S120" s="78">
        <v>47</v>
      </c>
      <c r="AJ120" s="86" t="s">
        <v>280</v>
      </c>
      <c r="AK120" s="79">
        <v>0.60593656500000004</v>
      </c>
      <c r="AL120" s="100">
        <v>23</v>
      </c>
      <c r="AM120" s="79">
        <v>1.000000928</v>
      </c>
      <c r="AN120" s="100">
        <v>3</v>
      </c>
      <c r="AO120" s="79">
        <v>0.99999916899999997</v>
      </c>
      <c r="AP120" s="100">
        <v>1</v>
      </c>
      <c r="AQ120" s="79">
        <v>0.70084029999999997</v>
      </c>
      <c r="AR120" s="100">
        <v>16</v>
      </c>
      <c r="AS120" s="76">
        <v>0</v>
      </c>
      <c r="AT120" s="98">
        <v>0.80296874649999994</v>
      </c>
      <c r="AU120" s="76">
        <v>13</v>
      </c>
    </row>
    <row r="121" spans="7:47">
      <c r="G121" s="78" t="s">
        <v>249</v>
      </c>
      <c r="H121" s="78">
        <v>0.34100000000000003</v>
      </c>
      <c r="I121" s="78">
        <v>0.11700000000000001</v>
      </c>
      <c r="J121" s="78">
        <v>31</v>
      </c>
      <c r="K121" s="78">
        <v>0.27</v>
      </c>
      <c r="L121" s="78">
        <v>0.09</v>
      </c>
      <c r="M121" s="78">
        <v>52</v>
      </c>
      <c r="N121" s="78">
        <v>0.23</v>
      </c>
      <c r="O121" s="78">
        <v>0.05</v>
      </c>
      <c r="P121" s="78">
        <v>49</v>
      </c>
      <c r="Q121" s="78">
        <v>0.69799999999999995</v>
      </c>
      <c r="R121" s="78">
        <v>0.21</v>
      </c>
      <c r="S121" s="78">
        <v>20</v>
      </c>
      <c r="AJ121" s="86" t="s">
        <v>198</v>
      </c>
      <c r="AK121" s="79">
        <v>0.90907317099999996</v>
      </c>
      <c r="AL121" s="100">
        <v>43</v>
      </c>
      <c r="AM121" s="79">
        <v>0.92345015699999999</v>
      </c>
      <c r="AN121" s="100">
        <v>4</v>
      </c>
      <c r="AO121" s="79">
        <v>0.81902084900000005</v>
      </c>
      <c r="AP121" s="100">
        <v>14</v>
      </c>
      <c r="AQ121" s="79">
        <v>0.68267401500000002</v>
      </c>
      <c r="AR121" s="100">
        <v>40</v>
      </c>
      <c r="AS121" s="76">
        <v>0</v>
      </c>
      <c r="AT121" s="98">
        <v>0.91626166399999998</v>
      </c>
      <c r="AU121" s="76">
        <v>23.5</v>
      </c>
    </row>
    <row r="122" spans="7:47">
      <c r="G122" s="78" t="s">
        <v>205</v>
      </c>
      <c r="H122" s="78">
        <v>0.27900000000000003</v>
      </c>
      <c r="I122" s="78">
        <v>2.9000000000000001E-2</v>
      </c>
      <c r="J122" s="78">
        <v>50</v>
      </c>
      <c r="K122" s="78">
        <v>0.93500000000000005</v>
      </c>
      <c r="L122" s="78">
        <v>0.4</v>
      </c>
      <c r="M122" s="78">
        <v>5</v>
      </c>
      <c r="N122" s="78">
        <v>1</v>
      </c>
      <c r="O122" s="78">
        <v>0.71</v>
      </c>
      <c r="P122" s="78">
        <v>1</v>
      </c>
      <c r="Q122" s="78">
        <v>0.81399999999999995</v>
      </c>
      <c r="R122" s="78">
        <v>0.2</v>
      </c>
      <c r="S122" s="78">
        <v>24</v>
      </c>
      <c r="AJ122" s="86" t="s">
        <v>246</v>
      </c>
      <c r="AK122" s="79">
        <v>0.69470706400000004</v>
      </c>
      <c r="AL122" s="100">
        <v>13</v>
      </c>
      <c r="AM122" s="79">
        <v>0.371649063</v>
      </c>
      <c r="AN122" s="100">
        <v>42</v>
      </c>
      <c r="AO122" s="79">
        <v>0.40714571100000002</v>
      </c>
      <c r="AP122" s="100">
        <v>43</v>
      </c>
      <c r="AQ122" s="79">
        <v>0.40767874799999998</v>
      </c>
      <c r="AR122" s="100">
        <v>11</v>
      </c>
      <c r="AS122" s="76">
        <v>0</v>
      </c>
      <c r="AT122" s="98">
        <v>0.53317806350000008</v>
      </c>
      <c r="AU122" s="76">
        <v>27.5</v>
      </c>
    </row>
    <row r="123" spans="7:47">
      <c r="G123" s="78" t="s">
        <v>222</v>
      </c>
      <c r="H123" s="78">
        <v>0.27900000000000003</v>
      </c>
      <c r="I123" s="78">
        <v>3.5999999999999997E-2</v>
      </c>
      <c r="J123" s="78">
        <v>48</v>
      </c>
      <c r="K123" s="78">
        <v>0.69399999999999995</v>
      </c>
      <c r="L123" s="78">
        <v>0.23</v>
      </c>
      <c r="M123" s="78">
        <v>26</v>
      </c>
      <c r="N123" s="78">
        <v>0.186</v>
      </c>
      <c r="O123" s="78">
        <v>0.05</v>
      </c>
      <c r="P123" s="78">
        <v>49</v>
      </c>
      <c r="Q123" s="78">
        <v>0.749</v>
      </c>
      <c r="R123" s="78">
        <v>0.21</v>
      </c>
      <c r="S123" s="78">
        <v>20</v>
      </c>
      <c r="AJ123" s="86" t="s">
        <v>208</v>
      </c>
      <c r="AK123" s="79">
        <v>0.61150997900000004</v>
      </c>
      <c r="AL123" s="100">
        <v>20</v>
      </c>
      <c r="AM123" s="79">
        <v>0.58934956699999996</v>
      </c>
      <c r="AN123" s="100">
        <v>18</v>
      </c>
      <c r="AO123" s="79">
        <v>0.55838336799999999</v>
      </c>
      <c r="AP123" s="100">
        <v>30</v>
      </c>
      <c r="AQ123" s="79">
        <v>0.82768067099999998</v>
      </c>
      <c r="AR123" s="100">
        <v>33</v>
      </c>
      <c r="AS123" s="76">
        <v>0</v>
      </c>
      <c r="AT123" s="98">
        <v>0.600429773</v>
      </c>
      <c r="AU123" s="76">
        <v>19</v>
      </c>
    </row>
    <row r="124" spans="7:47">
      <c r="G124" s="78" t="s">
        <v>241</v>
      </c>
      <c r="H124" s="78">
        <v>0.26800000000000002</v>
      </c>
      <c r="I124" s="78">
        <v>0.106</v>
      </c>
      <c r="J124" s="78">
        <v>33</v>
      </c>
      <c r="K124" s="78">
        <v>0.45500000000000002</v>
      </c>
      <c r="L124" s="78">
        <v>0.18</v>
      </c>
      <c r="M124" s="78">
        <v>42</v>
      </c>
      <c r="N124" s="78">
        <v>0.14099999999999999</v>
      </c>
      <c r="O124" s="78">
        <v>0.09</v>
      </c>
      <c r="P124" s="78">
        <v>43</v>
      </c>
      <c r="Q124" s="78">
        <v>0.66500000000000004</v>
      </c>
      <c r="R124" s="78">
        <v>0.2</v>
      </c>
      <c r="S124" s="78">
        <v>24</v>
      </c>
      <c r="AJ124" s="86" t="s">
        <v>281</v>
      </c>
      <c r="AK124" s="79">
        <v>0.61044837399999996</v>
      </c>
      <c r="AL124" s="100">
        <v>51</v>
      </c>
      <c r="AM124" s="79">
        <v>0.70612929499999999</v>
      </c>
      <c r="AN124" s="100">
        <v>33</v>
      </c>
      <c r="AO124" s="79">
        <v>0.89594115200000002</v>
      </c>
      <c r="AP124" s="100">
        <v>8</v>
      </c>
      <c r="AQ124" s="79">
        <v>0.47665469999999999</v>
      </c>
      <c r="AR124" s="100">
        <v>10</v>
      </c>
      <c r="AS124" s="76">
        <v>0</v>
      </c>
      <c r="AT124" s="98">
        <v>0.65828883449999998</v>
      </c>
      <c r="AU124" s="76">
        <v>42</v>
      </c>
    </row>
    <row r="125" spans="7:47">
      <c r="G125" s="78" t="s">
        <v>250</v>
      </c>
      <c r="H125" s="78">
        <v>0.26300000000000001</v>
      </c>
      <c r="I125" s="78">
        <v>8.5000000000000006E-2</v>
      </c>
      <c r="J125" s="78">
        <v>40</v>
      </c>
      <c r="K125" s="78">
        <v>0.31</v>
      </c>
      <c r="L125" s="78">
        <v>0.12</v>
      </c>
      <c r="M125" s="78">
        <v>51</v>
      </c>
      <c r="N125" s="78">
        <v>0.44800000000000001</v>
      </c>
      <c r="O125" s="78">
        <v>0.26</v>
      </c>
      <c r="P125" s="78">
        <v>27</v>
      </c>
      <c r="Q125" s="78">
        <v>0.75</v>
      </c>
      <c r="R125" s="78">
        <v>0.23</v>
      </c>
      <c r="S125" s="78">
        <v>13</v>
      </c>
      <c r="AJ125" s="86" t="s">
        <v>206</v>
      </c>
      <c r="AK125" s="79">
        <v>0.760493058</v>
      </c>
      <c r="AL125" s="100">
        <v>30</v>
      </c>
      <c r="AM125" s="79">
        <v>0.65553405099999995</v>
      </c>
      <c r="AN125" s="100">
        <v>18</v>
      </c>
      <c r="AO125" s="79">
        <v>0.77334098900000003</v>
      </c>
      <c r="AP125" s="100">
        <v>12</v>
      </c>
      <c r="AQ125" s="79">
        <v>0.77265894000000002</v>
      </c>
      <c r="AR125" s="100">
        <v>39</v>
      </c>
      <c r="AS125" s="76">
        <v>0</v>
      </c>
      <c r="AT125" s="98">
        <v>0.70801355449999992</v>
      </c>
      <c r="AU125" s="76">
        <v>24</v>
      </c>
    </row>
    <row r="126" spans="7:47">
      <c r="G126" s="78" t="s">
        <v>220</v>
      </c>
      <c r="H126" s="78">
        <v>0.26100000000000001</v>
      </c>
      <c r="I126" s="78">
        <v>6.4000000000000001E-2</v>
      </c>
      <c r="J126" s="78">
        <v>47</v>
      </c>
      <c r="K126" s="78">
        <v>0.61599999999999999</v>
      </c>
      <c r="L126" s="78">
        <v>0.23</v>
      </c>
      <c r="M126" s="78">
        <v>26</v>
      </c>
      <c r="N126" s="78">
        <v>0.53</v>
      </c>
      <c r="O126" s="78">
        <v>0.26</v>
      </c>
      <c r="P126" s="78">
        <v>27</v>
      </c>
      <c r="Q126" s="78">
        <v>1</v>
      </c>
      <c r="R126" s="78">
        <v>0.3</v>
      </c>
      <c r="S126" s="78">
        <v>2</v>
      </c>
    </row>
    <row r="127" spans="7:47">
      <c r="G127" s="78" t="s">
        <v>237</v>
      </c>
      <c r="H127" s="78">
        <v>0.25700000000000001</v>
      </c>
      <c r="I127" s="78">
        <v>7.5999999999999998E-2</v>
      </c>
      <c r="J127" s="78">
        <v>45</v>
      </c>
      <c r="K127" s="78">
        <v>0.55300000000000005</v>
      </c>
      <c r="L127" s="78">
        <v>0.22</v>
      </c>
      <c r="M127" s="78">
        <v>32</v>
      </c>
      <c r="N127" s="78">
        <v>0.20799999999999999</v>
      </c>
      <c r="O127" s="78">
        <v>0.05</v>
      </c>
      <c r="P127" s="78">
        <v>49</v>
      </c>
      <c r="Q127" s="78">
        <v>0.751</v>
      </c>
      <c r="R127" s="78">
        <v>0.17</v>
      </c>
      <c r="S127" s="78">
        <v>33</v>
      </c>
      <c r="T127" s="76" t="e">
        <v>#N/A</v>
      </c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</row>
    <row r="128" spans="7:47">
      <c r="G128" s="78" t="s">
        <v>238</v>
      </c>
      <c r="H128" s="78">
        <v>0.13700000000000001</v>
      </c>
      <c r="I128" s="78">
        <v>3.3000000000000002E-2</v>
      </c>
      <c r="J128" s="78">
        <v>49</v>
      </c>
      <c r="K128" s="78">
        <v>0.41799999999999998</v>
      </c>
      <c r="L128" s="78">
        <v>0.16</v>
      </c>
      <c r="M128" s="78">
        <v>46</v>
      </c>
      <c r="N128" s="78">
        <v>0.30499999999999999</v>
      </c>
      <c r="O128" s="78">
        <v>0.12</v>
      </c>
      <c r="P128" s="78">
        <v>40</v>
      </c>
      <c r="Q128" s="78">
        <v>0.65600000000000003</v>
      </c>
      <c r="R128" s="78">
        <v>0.12</v>
      </c>
      <c r="S128" s="78">
        <v>49</v>
      </c>
    </row>
    <row r="129" spans="7:33">
      <c r="G129" s="78" t="s">
        <v>247</v>
      </c>
      <c r="H129" s="78">
        <v>0.12</v>
      </c>
      <c r="I129" s="78">
        <v>2.9000000000000001E-2</v>
      </c>
      <c r="J129" s="78">
        <v>50</v>
      </c>
      <c r="K129" s="78">
        <v>0.499</v>
      </c>
      <c r="L129" s="78">
        <v>0.21</v>
      </c>
      <c r="M129" s="78">
        <v>36</v>
      </c>
      <c r="N129" s="78">
        <v>0.67500000000000004</v>
      </c>
      <c r="O129" s="78">
        <v>0.27</v>
      </c>
      <c r="P129" s="78">
        <v>25</v>
      </c>
      <c r="Q129" s="78">
        <v>0.90600000000000003</v>
      </c>
      <c r="R129" s="78">
        <v>0.27</v>
      </c>
      <c r="S129" s="78">
        <v>4</v>
      </c>
    </row>
    <row r="130" spans="7:33">
      <c r="G130" s="78" t="s">
        <v>232</v>
      </c>
      <c r="H130" s="78">
        <v>0.05</v>
      </c>
      <c r="I130" s="78">
        <v>1.0999999999999999E-2</v>
      </c>
      <c r="J130" s="78">
        <v>52</v>
      </c>
      <c r="K130" s="78">
        <v>0.498</v>
      </c>
      <c r="L130" s="78">
        <v>0.16</v>
      </c>
      <c r="M130" s="78">
        <v>46</v>
      </c>
      <c r="N130" s="78">
        <v>0.218</v>
      </c>
      <c r="O130" s="78">
        <v>0.06</v>
      </c>
      <c r="P130" s="78">
        <v>48</v>
      </c>
      <c r="Q130" s="78">
        <v>0.84499999999999997</v>
      </c>
      <c r="R130" s="78">
        <v>0.25</v>
      </c>
      <c r="S130" s="78">
        <v>7</v>
      </c>
    </row>
    <row r="133" spans="7:33" ht="22" thickBot="1">
      <c r="Y133" s="97" t="s">
        <v>0</v>
      </c>
      <c r="Z133" s="95" t="s">
        <v>252</v>
      </c>
      <c r="AA133" s="95" t="s">
        <v>268</v>
      </c>
      <c r="AB133" s="95" t="s">
        <v>255</v>
      </c>
      <c r="AC133" s="95" t="s">
        <v>269</v>
      </c>
      <c r="AD133" s="95" t="s">
        <v>270</v>
      </c>
      <c r="AE133" s="95" t="s">
        <v>271</v>
      </c>
      <c r="AF133" s="95" t="s">
        <v>272</v>
      </c>
      <c r="AG133" s="95" t="s">
        <v>273</v>
      </c>
    </row>
    <row r="134" spans="7:33">
      <c r="Y134" s="86" t="s">
        <v>228</v>
      </c>
      <c r="Z134" s="79">
        <v>0.99999939100000002</v>
      </c>
      <c r="AA134" s="100">
        <v>32</v>
      </c>
      <c r="AB134" s="79">
        <v>0.79243689799999995</v>
      </c>
      <c r="AC134" s="100">
        <v>5</v>
      </c>
      <c r="AD134" s="79">
        <v>0.99999969899999996</v>
      </c>
      <c r="AE134" s="100">
        <v>5</v>
      </c>
      <c r="AF134" s="79">
        <v>0.99999938099999996</v>
      </c>
      <c r="AG134" s="100">
        <v>44</v>
      </c>
    </row>
    <row r="135" spans="7:33">
      <c r="Y135" s="86" t="s">
        <v>224</v>
      </c>
      <c r="Z135" s="79">
        <v>0.77907035099999999</v>
      </c>
      <c r="AA135" s="100">
        <v>34</v>
      </c>
      <c r="AB135" s="79">
        <v>0.571597943</v>
      </c>
      <c r="AC135" s="100">
        <v>29</v>
      </c>
      <c r="AD135" s="79">
        <v>0.50665592800000003</v>
      </c>
      <c r="AE135" s="100">
        <v>35</v>
      </c>
      <c r="AF135" s="79">
        <v>0.50414573600000001</v>
      </c>
      <c r="AG135" s="100">
        <v>31</v>
      </c>
    </row>
    <row r="136" spans="7:33">
      <c r="Y136" s="86" t="s">
        <v>225</v>
      </c>
      <c r="Z136" s="79">
        <v>0.73092958699999999</v>
      </c>
      <c r="AA136" s="100">
        <v>37</v>
      </c>
      <c r="AB136" s="79">
        <v>0.54869507799999995</v>
      </c>
      <c r="AC136" s="100">
        <v>29</v>
      </c>
      <c r="AD136" s="79">
        <v>0.44002856899999998</v>
      </c>
      <c r="AE136" s="100">
        <v>40</v>
      </c>
      <c r="AF136" s="79">
        <v>0.82453217400000001</v>
      </c>
      <c r="AG136" s="100">
        <v>14</v>
      </c>
    </row>
    <row r="137" spans="7:33">
      <c r="Y137" s="86" t="s">
        <v>274</v>
      </c>
      <c r="Z137" s="79">
        <v>0.99999949700000001</v>
      </c>
      <c r="AA137" s="100">
        <v>3</v>
      </c>
      <c r="AB137" s="79">
        <v>0.99999909499999995</v>
      </c>
      <c r="AC137" s="100">
        <v>1</v>
      </c>
      <c r="AD137" s="79">
        <v>0.99999926299999997</v>
      </c>
      <c r="AE137" s="100">
        <v>1</v>
      </c>
      <c r="AF137" s="79">
        <v>1</v>
      </c>
      <c r="AG137" s="100">
        <v>1</v>
      </c>
    </row>
    <row r="138" spans="7:33">
      <c r="Y138" s="86" t="s">
        <v>207</v>
      </c>
      <c r="Z138" s="79">
        <v>1.00000011</v>
      </c>
      <c r="AA138" s="100">
        <v>4</v>
      </c>
      <c r="AB138" s="79">
        <v>0.85024835600000004</v>
      </c>
      <c r="AC138" s="100">
        <v>10</v>
      </c>
      <c r="AD138" s="79">
        <v>0.66625025900000001</v>
      </c>
      <c r="AE138" s="100">
        <v>19</v>
      </c>
      <c r="AF138" s="79">
        <v>0.58524371399999997</v>
      </c>
      <c r="AG138" s="100">
        <v>22</v>
      </c>
    </row>
    <row r="139" spans="7:33">
      <c r="Y139" s="86" t="s">
        <v>274</v>
      </c>
      <c r="Z139" s="79">
        <v>0.99999949700000001</v>
      </c>
      <c r="AA139" s="100">
        <v>3</v>
      </c>
      <c r="AB139" s="79">
        <v>0.99999909499999995</v>
      </c>
      <c r="AC139" s="100">
        <v>1</v>
      </c>
      <c r="AD139" s="79">
        <v>0.99999926299999997</v>
      </c>
      <c r="AE139" s="100">
        <v>1</v>
      </c>
      <c r="AF139" s="79">
        <v>1</v>
      </c>
      <c r="AG139" s="100">
        <v>1</v>
      </c>
    </row>
    <row r="140" spans="7:33">
      <c r="Y140" s="86" t="s">
        <v>237</v>
      </c>
      <c r="Z140" s="79">
        <v>0.64447015200000002</v>
      </c>
      <c r="AA140" s="100">
        <v>23</v>
      </c>
      <c r="AB140" s="79">
        <v>0.54031735000000003</v>
      </c>
      <c r="AC140" s="100">
        <v>34</v>
      </c>
      <c r="AD140" s="79">
        <v>0.60314271100000005</v>
      </c>
      <c r="AE140" s="100">
        <v>25</v>
      </c>
      <c r="AF140" s="79">
        <v>0.44874304100000001</v>
      </c>
      <c r="AG140" s="100">
        <v>37</v>
      </c>
    </row>
    <row r="141" spans="7:33">
      <c r="Y141" s="86" t="s">
        <v>224</v>
      </c>
      <c r="Z141" s="79">
        <v>0.77907035099999999</v>
      </c>
      <c r="AA141" s="100">
        <v>34</v>
      </c>
      <c r="AB141" s="79">
        <v>0.571597943</v>
      </c>
      <c r="AC141" s="100">
        <v>29</v>
      </c>
      <c r="AD141" s="79">
        <v>0.50665592800000003</v>
      </c>
      <c r="AE141" s="100">
        <v>35</v>
      </c>
      <c r="AF141" s="79">
        <v>0.50414573600000001</v>
      </c>
      <c r="AG141" s="100">
        <v>31</v>
      </c>
    </row>
    <row r="142" spans="7:33">
      <c r="Y142" s="86" t="s">
        <v>249</v>
      </c>
      <c r="Z142" s="79">
        <v>1.000000188</v>
      </c>
      <c r="AA142" s="100">
        <v>2</v>
      </c>
      <c r="AB142" s="79">
        <v>0.44015119600000002</v>
      </c>
      <c r="AC142" s="100">
        <v>39</v>
      </c>
      <c r="AD142" s="79">
        <v>0.48902274600000001</v>
      </c>
      <c r="AE142" s="100">
        <v>36</v>
      </c>
      <c r="AF142" s="79">
        <v>0.53128507400000002</v>
      </c>
      <c r="AG142" s="100">
        <v>27</v>
      </c>
    </row>
    <row r="143" spans="7:33">
      <c r="Y143" s="86" t="s">
        <v>225</v>
      </c>
      <c r="Z143" s="79">
        <v>0.73092958699999999</v>
      </c>
      <c r="AA143" s="100">
        <v>37</v>
      </c>
      <c r="AB143" s="79">
        <v>0.54869507799999995</v>
      </c>
      <c r="AC143" s="100">
        <v>29</v>
      </c>
      <c r="AD143" s="79">
        <v>0.44002856899999998</v>
      </c>
      <c r="AE143" s="100">
        <v>40</v>
      </c>
      <c r="AF143" s="79">
        <v>0.82453217400000001</v>
      </c>
      <c r="AG143" s="100">
        <v>14</v>
      </c>
    </row>
    <row r="144" spans="7:33">
      <c r="Y144" s="86" t="s">
        <v>211</v>
      </c>
      <c r="Z144" s="79">
        <v>0.90863159599999999</v>
      </c>
      <c r="AA144" s="100">
        <v>10</v>
      </c>
      <c r="AB144" s="79">
        <v>0.99999983199999998</v>
      </c>
      <c r="AC144" s="100">
        <v>2</v>
      </c>
      <c r="AD144" s="79">
        <v>0.99999983000000003</v>
      </c>
      <c r="AE144" s="100">
        <v>1</v>
      </c>
      <c r="AF144" s="79">
        <v>0.56316876900000001</v>
      </c>
      <c r="AG144" s="100">
        <v>24</v>
      </c>
    </row>
    <row r="145" spans="25:33">
      <c r="Y145" s="86" t="s">
        <v>226</v>
      </c>
      <c r="Z145" s="79">
        <v>0.73627563799999995</v>
      </c>
      <c r="AA145" s="100">
        <v>22</v>
      </c>
      <c r="AB145" s="79">
        <v>0.53365474400000001</v>
      </c>
      <c r="AC145" s="100">
        <v>24</v>
      </c>
      <c r="AD145" s="79">
        <v>0.77246758199999999</v>
      </c>
      <c r="AE145" s="100">
        <v>14</v>
      </c>
      <c r="AF145" s="79">
        <v>0.86072882299999998</v>
      </c>
      <c r="AG145" s="100">
        <v>6</v>
      </c>
    </row>
    <row r="146" spans="25:33">
      <c r="Y146" s="86" t="s">
        <v>223</v>
      </c>
      <c r="Z146" s="79">
        <v>0.66782992399999996</v>
      </c>
      <c r="AA146" s="100">
        <v>26</v>
      </c>
      <c r="AB146" s="79">
        <v>0.42490377400000001</v>
      </c>
      <c r="AC146" s="100">
        <v>43</v>
      </c>
      <c r="AD146" s="79">
        <v>0.44277417800000002</v>
      </c>
      <c r="AE146" s="100">
        <v>38</v>
      </c>
      <c r="AF146" s="79">
        <v>0.48668794399999998</v>
      </c>
      <c r="AG146" s="100">
        <v>33</v>
      </c>
    </row>
    <row r="147" spans="25:33">
      <c r="Y147" s="86" t="s">
        <v>229</v>
      </c>
      <c r="Z147" s="79">
        <v>0.89749835200000005</v>
      </c>
      <c r="AA147" s="100">
        <v>6</v>
      </c>
      <c r="AB147" s="79">
        <v>0.76311934199999998</v>
      </c>
      <c r="AC147" s="100">
        <v>35</v>
      </c>
      <c r="AD147" s="79">
        <v>0.65353725299999998</v>
      </c>
      <c r="AE147" s="100">
        <v>22</v>
      </c>
      <c r="AF147" s="79">
        <v>0.48204854699999999</v>
      </c>
      <c r="AG147" s="100">
        <v>36</v>
      </c>
    </row>
    <row r="148" spans="25:33">
      <c r="Y148" s="86" t="s">
        <v>215</v>
      </c>
      <c r="Z148" s="79">
        <v>0.95341845700000005</v>
      </c>
      <c r="AA148" s="100">
        <v>9</v>
      </c>
      <c r="AB148" s="79">
        <v>0.65945609500000002</v>
      </c>
      <c r="AC148" s="100">
        <v>18</v>
      </c>
      <c r="AD148" s="79">
        <v>0.996759018</v>
      </c>
      <c r="AE148" s="100">
        <v>7</v>
      </c>
      <c r="AF148" s="79">
        <v>0.99674247599999999</v>
      </c>
      <c r="AG148" s="100">
        <v>3</v>
      </c>
    </row>
    <row r="149" spans="25:33">
      <c r="Y149" s="86" t="s">
        <v>218</v>
      </c>
      <c r="Z149" s="79">
        <v>0.69266392600000004</v>
      </c>
      <c r="AA149" s="100">
        <v>27</v>
      </c>
      <c r="AB149" s="79">
        <v>0.52926685399999995</v>
      </c>
      <c r="AC149" s="100">
        <v>24</v>
      </c>
      <c r="AD149" s="79">
        <v>0.67432531200000001</v>
      </c>
      <c r="AE149" s="100">
        <v>20</v>
      </c>
      <c r="AF149" s="79">
        <v>0.43458001600000001</v>
      </c>
      <c r="AG149" s="100">
        <v>37</v>
      </c>
    </row>
    <row r="150" spans="25:33">
      <c r="Y150" s="86" t="s">
        <v>251</v>
      </c>
      <c r="Z150" s="79">
        <v>0.76539796500000001</v>
      </c>
      <c r="AA150" s="100">
        <v>17</v>
      </c>
      <c r="AB150" s="79">
        <v>0.88436942399999996</v>
      </c>
      <c r="AC150" s="100">
        <v>37</v>
      </c>
      <c r="AD150" s="79">
        <v>0.49939111000000003</v>
      </c>
      <c r="AE150" s="100">
        <v>32</v>
      </c>
      <c r="AF150" s="79">
        <v>0.59895251699999996</v>
      </c>
      <c r="AG150" s="100">
        <v>21</v>
      </c>
    </row>
    <row r="151" spans="25:33">
      <c r="Y151" s="86" t="s">
        <v>233</v>
      </c>
      <c r="Z151" s="79">
        <v>0.99999902399999996</v>
      </c>
      <c r="AA151" s="100">
        <v>5</v>
      </c>
      <c r="AB151" s="79">
        <v>0.65646817999999996</v>
      </c>
      <c r="AC151" s="100">
        <v>11</v>
      </c>
      <c r="AD151" s="79">
        <v>1.00000095</v>
      </c>
      <c r="AE151" s="100">
        <v>6</v>
      </c>
      <c r="AF151" s="79">
        <v>0.61002489500000001</v>
      </c>
      <c r="AG151" s="100">
        <v>22</v>
      </c>
    </row>
    <row r="152" spans="25:33">
      <c r="Y152" s="86" t="s">
        <v>243</v>
      </c>
      <c r="Z152" s="79">
        <v>0.51339444499999998</v>
      </c>
      <c r="AA152" s="100">
        <v>1</v>
      </c>
      <c r="AB152" s="79">
        <v>0.31491571699999998</v>
      </c>
      <c r="AC152" s="100">
        <v>47</v>
      </c>
      <c r="AD152" s="79">
        <v>0.31519490300000003</v>
      </c>
      <c r="AE152" s="100">
        <v>48</v>
      </c>
      <c r="AF152" s="79">
        <v>0.22542841499999999</v>
      </c>
      <c r="AG152" s="100">
        <v>41</v>
      </c>
    </row>
    <row r="153" spans="25:33">
      <c r="Y153" s="86" t="s">
        <v>221</v>
      </c>
      <c r="Z153" s="79">
        <v>0.55068836300000001</v>
      </c>
      <c r="AA153" s="100">
        <v>41</v>
      </c>
      <c r="AB153" s="79">
        <v>0.38235440799999998</v>
      </c>
      <c r="AC153" s="100">
        <v>43</v>
      </c>
      <c r="AD153" s="79">
        <v>0.48712199900000003</v>
      </c>
      <c r="AE153" s="100">
        <v>36</v>
      </c>
      <c r="AF153" s="79">
        <v>0.37701269999999998</v>
      </c>
      <c r="AG153" s="100">
        <v>18</v>
      </c>
    </row>
    <row r="154" spans="25:33">
      <c r="Y154" s="86" t="s">
        <v>209</v>
      </c>
      <c r="Z154" s="79">
        <v>0.71844386500000001</v>
      </c>
      <c r="AA154" s="100">
        <v>36</v>
      </c>
      <c r="AB154" s="79">
        <v>0.57097168799999998</v>
      </c>
      <c r="AC154" s="100">
        <v>16</v>
      </c>
      <c r="AD154" s="79">
        <v>0.72612980100000002</v>
      </c>
      <c r="AE154" s="100">
        <v>17</v>
      </c>
      <c r="AF154" s="79">
        <v>0.62213606200000005</v>
      </c>
      <c r="AG154" s="100">
        <v>51</v>
      </c>
    </row>
    <row r="155" spans="25:33">
      <c r="Y155" s="86" t="s">
        <v>196</v>
      </c>
      <c r="Z155" s="79">
        <v>0.306496981</v>
      </c>
      <c r="AA155" s="100">
        <v>30</v>
      </c>
      <c r="AB155" s="79">
        <v>0.240973678</v>
      </c>
      <c r="AC155" s="100">
        <v>51</v>
      </c>
      <c r="AD155" s="79">
        <v>0.16651799</v>
      </c>
      <c r="AE155" s="100">
        <v>51</v>
      </c>
      <c r="AF155" s="79">
        <v>0.13428427000000001</v>
      </c>
      <c r="AG155" s="100">
        <v>2</v>
      </c>
    </row>
    <row r="156" spans="25:33">
      <c r="Y156" s="86" t="s">
        <v>230</v>
      </c>
      <c r="Z156" s="79">
        <v>0.68988799099999998</v>
      </c>
      <c r="AA156" s="100">
        <v>47</v>
      </c>
      <c r="AB156" s="79">
        <v>0.76663098799999996</v>
      </c>
      <c r="AC156" s="100">
        <v>12</v>
      </c>
      <c r="AD156" s="79">
        <v>0.56167313299999999</v>
      </c>
      <c r="AE156" s="100">
        <v>32</v>
      </c>
      <c r="AF156" s="79">
        <v>0.999999851</v>
      </c>
      <c r="AG156" s="100">
        <v>9</v>
      </c>
    </row>
    <row r="157" spans="25:33">
      <c r="Y157" s="86" t="s">
        <v>225</v>
      </c>
      <c r="Z157" s="79">
        <v>0.73092958699999999</v>
      </c>
      <c r="AA157" s="100">
        <v>37</v>
      </c>
      <c r="AB157" s="79">
        <v>0.54869507799999995</v>
      </c>
      <c r="AC157" s="100">
        <v>29</v>
      </c>
      <c r="AD157" s="79">
        <v>0.44002856899999998</v>
      </c>
      <c r="AE157" s="100">
        <v>40</v>
      </c>
      <c r="AF157" s="79">
        <v>0.82453217400000001</v>
      </c>
      <c r="AG157" s="100">
        <v>14</v>
      </c>
    </row>
    <row r="158" spans="25:33">
      <c r="Y158" s="86" t="s">
        <v>200</v>
      </c>
      <c r="Z158" s="79">
        <v>1.0000000250000001</v>
      </c>
      <c r="AA158" s="100">
        <v>47</v>
      </c>
      <c r="AB158" s="79">
        <v>0.66674713200000002</v>
      </c>
      <c r="AC158" s="100">
        <v>14</v>
      </c>
      <c r="AD158" s="79">
        <v>0.58786099400000003</v>
      </c>
      <c r="AE158" s="100">
        <v>25</v>
      </c>
      <c r="AF158" s="79">
        <v>0.65686492299999999</v>
      </c>
      <c r="AG158" s="100">
        <v>18</v>
      </c>
    </row>
    <row r="159" spans="25:33">
      <c r="Y159" s="86" t="s">
        <v>212</v>
      </c>
      <c r="Z159" s="79">
        <v>0.58999057600000004</v>
      </c>
      <c r="AA159" s="100">
        <v>6</v>
      </c>
      <c r="AB159" s="79">
        <v>0.618070852</v>
      </c>
      <c r="AC159" s="100">
        <v>24</v>
      </c>
      <c r="AD159" s="79">
        <v>0.48258516699999998</v>
      </c>
      <c r="AE159" s="100">
        <v>42</v>
      </c>
      <c r="AF159" s="79">
        <v>0.65345901399999995</v>
      </c>
      <c r="AG159" s="100">
        <v>8</v>
      </c>
    </row>
    <row r="160" spans="25:33">
      <c r="Y160" s="86" t="s">
        <v>286</v>
      </c>
      <c r="Z160" s="79">
        <v>0.65484857299999999</v>
      </c>
      <c r="AA160" s="100">
        <v>40</v>
      </c>
      <c r="AB160" s="79">
        <v>0.63738326899999997</v>
      </c>
      <c r="AC160" s="100">
        <v>31</v>
      </c>
      <c r="AD160" s="79">
        <v>0.58203365699999998</v>
      </c>
      <c r="AE160" s="100">
        <v>29</v>
      </c>
      <c r="AF160" s="79">
        <v>0.89748557799999995</v>
      </c>
      <c r="AG160" s="100">
        <v>4</v>
      </c>
    </row>
    <row r="161" spans="25:33">
      <c r="Y161" s="86" t="s">
        <v>242</v>
      </c>
      <c r="Z161" s="79">
        <v>0.64663770300000001</v>
      </c>
      <c r="AA161" s="100">
        <v>29</v>
      </c>
      <c r="AB161" s="79">
        <v>0.54789179700000001</v>
      </c>
      <c r="AC161" s="100">
        <v>24</v>
      </c>
      <c r="AD161" s="79">
        <v>0.62441852099999995</v>
      </c>
      <c r="AE161" s="100">
        <v>23</v>
      </c>
      <c r="AF161" s="79">
        <v>0.99999960399999999</v>
      </c>
      <c r="AG161" s="100">
        <v>30</v>
      </c>
    </row>
    <row r="162" spans="25:33">
      <c r="Y162" s="86" t="s">
        <v>224</v>
      </c>
      <c r="Z162" s="79">
        <v>0.77907035099999999</v>
      </c>
      <c r="AA162" s="100">
        <v>34</v>
      </c>
      <c r="AB162" s="79">
        <v>0.571597943</v>
      </c>
      <c r="AC162" s="100">
        <v>29</v>
      </c>
      <c r="AD162" s="79">
        <v>0.50665592800000003</v>
      </c>
      <c r="AE162" s="100">
        <v>35</v>
      </c>
      <c r="AF162" s="79">
        <v>0.50414573600000001</v>
      </c>
      <c r="AG162" s="100">
        <v>31</v>
      </c>
    </row>
    <row r="163" spans="25:33">
      <c r="Y163" s="86" t="s">
        <v>245</v>
      </c>
      <c r="Z163" s="79">
        <v>0.69462891900000001</v>
      </c>
      <c r="AA163" s="100">
        <v>23</v>
      </c>
      <c r="AB163" s="79">
        <v>0.57358061999999999</v>
      </c>
      <c r="AC163" s="100">
        <v>21</v>
      </c>
      <c r="AD163" s="79">
        <v>0.71079813700000005</v>
      </c>
      <c r="AE163" s="100">
        <v>20</v>
      </c>
      <c r="AF163" s="79">
        <v>0.50689230399999996</v>
      </c>
      <c r="AG163" s="100">
        <v>43</v>
      </c>
    </row>
    <row r="164" spans="25:33">
      <c r="Y164" s="86" t="s">
        <v>245</v>
      </c>
      <c r="Z164" s="79">
        <v>0.658237976</v>
      </c>
      <c r="AA164" s="100">
        <v>32</v>
      </c>
      <c r="AB164" s="79">
        <v>0.41089490200000001</v>
      </c>
      <c r="AC164" s="100">
        <v>43</v>
      </c>
      <c r="AD164" s="79">
        <v>0.33986734400000002</v>
      </c>
      <c r="AE164" s="100">
        <v>47</v>
      </c>
      <c r="AF164" s="79">
        <v>0.367336355</v>
      </c>
      <c r="AG164" s="100">
        <v>46</v>
      </c>
    </row>
    <row r="165" spans="25:33">
      <c r="Y165" s="86" t="s">
        <v>3</v>
      </c>
      <c r="Z165" s="79">
        <v>0.60161076499999999</v>
      </c>
      <c r="AA165" s="100">
        <v>27</v>
      </c>
      <c r="AB165" s="79">
        <v>0.80684223899999996</v>
      </c>
      <c r="AC165" s="100">
        <v>9</v>
      </c>
      <c r="AD165" s="79">
        <v>0.649820489</v>
      </c>
      <c r="AE165" s="100">
        <v>40</v>
      </c>
      <c r="AF165" s="79">
        <v>0.49410265799999997</v>
      </c>
      <c r="AG165" s="100">
        <v>20</v>
      </c>
    </row>
    <row r="166" spans="25:33">
      <c r="Y166" s="86" t="s">
        <v>247</v>
      </c>
      <c r="Z166" s="79">
        <v>0.827203095</v>
      </c>
      <c r="AA166" s="100">
        <v>41</v>
      </c>
      <c r="AB166" s="79">
        <v>0.61519463699999999</v>
      </c>
      <c r="AC166" s="100">
        <v>14</v>
      </c>
      <c r="AD166" s="79">
        <v>0.80311033200000004</v>
      </c>
      <c r="AE166" s="100">
        <v>11</v>
      </c>
      <c r="AF166" s="79">
        <v>0.66338927700000005</v>
      </c>
      <c r="AG166" s="100">
        <v>29</v>
      </c>
    </row>
    <row r="167" spans="25:33">
      <c r="Y167" s="86" t="s">
        <v>222</v>
      </c>
      <c r="Z167" s="79">
        <v>0.71634761499999999</v>
      </c>
      <c r="AA167" s="100">
        <v>11</v>
      </c>
      <c r="AB167" s="79">
        <v>1.000000282</v>
      </c>
      <c r="AC167" s="100">
        <v>21</v>
      </c>
      <c r="AD167" s="79">
        <v>0.76013943299999998</v>
      </c>
      <c r="AE167" s="100">
        <v>16</v>
      </c>
      <c r="AF167" s="79">
        <v>0.50581173099999999</v>
      </c>
      <c r="AG167" s="100">
        <v>46</v>
      </c>
    </row>
    <row r="168" spans="25:33">
      <c r="Y168" s="86" t="s">
        <v>248</v>
      </c>
      <c r="Z168" s="79">
        <v>0.51014256899999999</v>
      </c>
      <c r="AA168" s="100">
        <v>20</v>
      </c>
      <c r="AB168" s="79">
        <v>0.26745910699999997</v>
      </c>
      <c r="AC168" s="100">
        <v>49</v>
      </c>
      <c r="AD168" s="79">
        <v>0.29312808499999998</v>
      </c>
      <c r="AE168" s="100">
        <v>49</v>
      </c>
      <c r="AF168" s="79">
        <v>0.31107042699999998</v>
      </c>
      <c r="AG168" s="100">
        <v>14</v>
      </c>
    </row>
    <row r="169" spans="25:33">
      <c r="Y169" s="86" t="s">
        <v>214</v>
      </c>
      <c r="Z169" s="79">
        <v>0.79133551199999996</v>
      </c>
      <c r="AA169" s="100">
        <v>38</v>
      </c>
      <c r="AB169" s="79">
        <v>0.77871324600000003</v>
      </c>
      <c r="AC169" s="100">
        <v>6</v>
      </c>
      <c r="AD169" s="79">
        <v>0.89850403000000001</v>
      </c>
      <c r="AE169" s="100">
        <v>9</v>
      </c>
      <c r="AF169" s="79">
        <v>0.782003911</v>
      </c>
      <c r="AG169" s="100">
        <v>5</v>
      </c>
    </row>
    <row r="170" spans="25:33">
      <c r="Y170" s="86" t="s">
        <v>228</v>
      </c>
      <c r="Z170" s="79">
        <v>0.99999939100000002</v>
      </c>
      <c r="AA170" s="100">
        <v>32</v>
      </c>
      <c r="AB170" s="79">
        <v>0.79243689799999995</v>
      </c>
      <c r="AC170" s="100">
        <v>5</v>
      </c>
      <c r="AD170" s="79">
        <v>0.99999969899999996</v>
      </c>
      <c r="AE170" s="100">
        <v>5</v>
      </c>
      <c r="AF170" s="79">
        <v>0.99999938099999996</v>
      </c>
      <c r="AG170" s="100">
        <v>44</v>
      </c>
    </row>
    <row r="171" spans="25:33">
      <c r="Y171" s="86" t="s">
        <v>213</v>
      </c>
      <c r="Z171" s="79">
        <v>0.364998025</v>
      </c>
      <c r="AA171" s="100">
        <v>11</v>
      </c>
      <c r="AB171" s="79">
        <v>0.35563474</v>
      </c>
      <c r="AC171" s="100">
        <v>47</v>
      </c>
      <c r="AD171" s="79">
        <v>0.37164037999999999</v>
      </c>
      <c r="AE171" s="100">
        <v>46</v>
      </c>
      <c r="AF171" s="79">
        <v>0.37520073599999998</v>
      </c>
      <c r="AG171" s="100">
        <v>13</v>
      </c>
    </row>
    <row r="172" spans="25:33">
      <c r="Y172" s="86" t="s">
        <v>239</v>
      </c>
      <c r="Z172" s="79">
        <v>0.94056122499999995</v>
      </c>
      <c r="AA172" s="100">
        <v>45</v>
      </c>
      <c r="AB172" s="79">
        <v>0.66568772600000004</v>
      </c>
      <c r="AC172" s="100">
        <v>36</v>
      </c>
      <c r="AD172" s="79">
        <v>0.471765661</v>
      </c>
      <c r="AE172" s="100">
        <v>38</v>
      </c>
      <c r="AF172" s="79">
        <v>0.67982163299999998</v>
      </c>
      <c r="AG172" s="100">
        <v>27</v>
      </c>
    </row>
    <row r="173" spans="25:33">
      <c r="Y173" s="86" t="s">
        <v>5</v>
      </c>
      <c r="Z173" s="79">
        <v>0.370017922</v>
      </c>
      <c r="AA173" s="100">
        <v>8</v>
      </c>
      <c r="AB173" s="79">
        <v>0.40212637200000001</v>
      </c>
      <c r="AC173" s="100">
        <v>37</v>
      </c>
      <c r="AD173" s="79">
        <v>0.34616297800000001</v>
      </c>
      <c r="AE173" s="100">
        <v>44</v>
      </c>
      <c r="AF173" s="79">
        <v>0.59536681599999997</v>
      </c>
      <c r="AG173" s="100">
        <v>31</v>
      </c>
    </row>
    <row r="174" spans="25:33">
      <c r="Y174" s="86" t="s">
        <v>232</v>
      </c>
      <c r="Z174" s="79">
        <v>0.71022775500000002</v>
      </c>
      <c r="AA174" s="100">
        <v>50</v>
      </c>
      <c r="AB174" s="79">
        <v>0.52203143799999996</v>
      </c>
      <c r="AC174" s="100">
        <v>31</v>
      </c>
      <c r="AD174" s="79">
        <v>0.67948065199999996</v>
      </c>
      <c r="AE174" s="100">
        <v>18</v>
      </c>
      <c r="AF174" s="79">
        <v>0.47983430199999999</v>
      </c>
      <c r="AG174" s="100">
        <v>7</v>
      </c>
    </row>
    <row r="175" spans="25:33">
      <c r="Y175" s="86" t="s">
        <v>210</v>
      </c>
      <c r="Z175" s="79">
        <v>0.59039026400000005</v>
      </c>
      <c r="AA175" s="100">
        <v>16</v>
      </c>
      <c r="AB175" s="79">
        <v>0.60449350499999999</v>
      </c>
      <c r="AC175" s="100">
        <v>16</v>
      </c>
      <c r="AD175" s="79">
        <v>0.99999945999999995</v>
      </c>
      <c r="AE175" s="100">
        <v>1</v>
      </c>
      <c r="AF175" s="79">
        <v>0.88851471500000001</v>
      </c>
      <c r="AG175" s="100">
        <v>12</v>
      </c>
    </row>
    <row r="176" spans="25:33">
      <c r="Y176" s="86" t="s">
        <v>4</v>
      </c>
      <c r="Z176" s="79">
        <v>0.80214116899999999</v>
      </c>
      <c r="AA176" s="100">
        <v>43</v>
      </c>
      <c r="AB176" s="79">
        <v>1.0000017919999999</v>
      </c>
      <c r="AC176" s="100">
        <v>7</v>
      </c>
      <c r="AD176" s="79">
        <v>0.56935349000000002</v>
      </c>
      <c r="AE176" s="100">
        <v>28</v>
      </c>
      <c r="AF176" s="79">
        <v>0.79843440499999996</v>
      </c>
      <c r="AG176" s="100">
        <v>44</v>
      </c>
    </row>
    <row r="177" spans="25:33">
      <c r="Y177" s="86" t="s">
        <v>193</v>
      </c>
      <c r="Z177" s="79">
        <v>0.419819581</v>
      </c>
      <c r="AA177" s="100">
        <v>19</v>
      </c>
      <c r="AB177" s="79">
        <v>0.86354328599999997</v>
      </c>
      <c r="AC177" s="100">
        <v>12</v>
      </c>
      <c r="AD177" s="79">
        <v>0.83615631199999996</v>
      </c>
      <c r="AE177" s="100">
        <v>13</v>
      </c>
      <c r="AF177" s="79">
        <v>0.37556260000000002</v>
      </c>
      <c r="AG177" s="100">
        <v>42</v>
      </c>
    </row>
    <row r="178" spans="25:33">
      <c r="Y178" s="86" t="s">
        <v>241</v>
      </c>
      <c r="Z178" s="79">
        <v>0.65861473000000004</v>
      </c>
      <c r="AA178" s="100">
        <v>46</v>
      </c>
      <c r="AB178" s="79">
        <v>0.52383731099999997</v>
      </c>
      <c r="AC178" s="100">
        <v>43</v>
      </c>
      <c r="AD178" s="79">
        <v>0.35050743699999998</v>
      </c>
      <c r="AE178" s="100">
        <v>45</v>
      </c>
      <c r="AF178" s="79">
        <v>0.371431811</v>
      </c>
      <c r="AG178" s="100">
        <v>27</v>
      </c>
    </row>
    <row r="179" spans="25:33">
      <c r="Y179" s="86" t="s">
        <v>280</v>
      </c>
      <c r="Z179" s="79">
        <v>0.60593656500000004</v>
      </c>
      <c r="AA179" s="100">
        <v>23</v>
      </c>
      <c r="AB179" s="79">
        <v>1.000000928</v>
      </c>
      <c r="AC179" s="100">
        <v>3</v>
      </c>
      <c r="AD179" s="79">
        <v>0.99999916899999997</v>
      </c>
      <c r="AE179" s="100">
        <v>1</v>
      </c>
      <c r="AF179" s="79">
        <v>0.70084029999999997</v>
      </c>
      <c r="AG179" s="100">
        <v>16</v>
      </c>
    </row>
    <row r="180" spans="25:33">
      <c r="Y180" s="86" t="s">
        <v>198</v>
      </c>
      <c r="Z180" s="79">
        <v>0.90907317099999996</v>
      </c>
      <c r="AA180" s="100">
        <v>43</v>
      </c>
      <c r="AB180" s="79">
        <v>0.92345015699999999</v>
      </c>
      <c r="AC180" s="100">
        <v>4</v>
      </c>
      <c r="AD180" s="79">
        <v>0.81902084900000005</v>
      </c>
      <c r="AE180" s="100">
        <v>14</v>
      </c>
      <c r="AF180" s="79">
        <v>0.68267401500000002</v>
      </c>
      <c r="AG180" s="100">
        <v>40</v>
      </c>
    </row>
    <row r="181" spans="25:33">
      <c r="Y181" s="86" t="s">
        <v>246</v>
      </c>
      <c r="Z181" s="79">
        <v>0.69470706400000004</v>
      </c>
      <c r="AA181" s="100">
        <v>13</v>
      </c>
      <c r="AB181" s="79">
        <v>0.371649063</v>
      </c>
      <c r="AC181" s="100">
        <v>42</v>
      </c>
      <c r="AD181" s="79">
        <v>0.40714571100000002</v>
      </c>
      <c r="AE181" s="100">
        <v>43</v>
      </c>
      <c r="AF181" s="79">
        <v>0.40767874799999998</v>
      </c>
      <c r="AG181" s="100">
        <v>11</v>
      </c>
    </row>
    <row r="182" spans="25:33">
      <c r="Y182" s="86" t="s">
        <v>208</v>
      </c>
      <c r="Z182" s="79">
        <v>0.61150997900000004</v>
      </c>
      <c r="AA182" s="100">
        <v>20</v>
      </c>
      <c r="AB182" s="79">
        <v>0.58934956699999996</v>
      </c>
      <c r="AC182" s="100">
        <v>18</v>
      </c>
      <c r="AD182" s="79">
        <v>0.55838336799999999</v>
      </c>
      <c r="AE182" s="100">
        <v>30</v>
      </c>
      <c r="AF182" s="79">
        <v>0.82768067099999998</v>
      </c>
      <c r="AG182" s="100">
        <v>33</v>
      </c>
    </row>
    <row r="183" spans="25:33">
      <c r="Y183" s="86" t="s">
        <v>281</v>
      </c>
      <c r="Z183" s="79">
        <v>0.61044837399999996</v>
      </c>
      <c r="AA183" s="100">
        <v>51</v>
      </c>
      <c r="AB183" s="79">
        <v>0.70612929499999999</v>
      </c>
      <c r="AC183" s="100">
        <v>33</v>
      </c>
      <c r="AD183" s="79">
        <v>0.89594115200000002</v>
      </c>
      <c r="AE183" s="100">
        <v>8</v>
      </c>
      <c r="AF183" s="79">
        <v>0.47665469999999999</v>
      </c>
      <c r="AG183" s="100">
        <v>10</v>
      </c>
    </row>
    <row r="184" spans="25:33">
      <c r="Y184" s="86" t="s">
        <v>206</v>
      </c>
      <c r="Z184" s="79">
        <v>0.760493058</v>
      </c>
      <c r="AA184" s="100">
        <v>30</v>
      </c>
      <c r="AB184" s="79">
        <v>0.65553405099999995</v>
      </c>
      <c r="AC184" s="100">
        <v>18</v>
      </c>
      <c r="AD184" s="79">
        <v>0.77334098900000003</v>
      </c>
      <c r="AE184" s="100">
        <v>12</v>
      </c>
      <c r="AF184" s="79">
        <v>0.77265894000000002</v>
      </c>
      <c r="AG184" s="100">
        <v>39</v>
      </c>
    </row>
  </sheetData>
  <conditionalFormatting sqref="N4:U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U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O4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V4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Q4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4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4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Q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Q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T3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T3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T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T3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6">
      <colorScale>
        <cfvo type="min"/>
        <cfvo type="max"/>
        <color rgb="FFFCFCFF"/>
        <color rgb="FF63BE7B"/>
      </colorScale>
    </cfRule>
  </conditionalFormatting>
  <conditionalFormatting sqref="N8:U8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U8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8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Q8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S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T8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U8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Q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O6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Q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R6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6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T6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U6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T7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T7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T7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7">
      <colorScale>
        <cfvo type="min"/>
        <cfvo type="max"/>
        <color rgb="FFFCFCFF"/>
        <color rgb="FF63BE7B"/>
      </colorScale>
    </cfRule>
  </conditionalFormatting>
  <conditionalFormatting sqref="N5:T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T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T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T5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6">
      <colorScale>
        <cfvo type="min"/>
        <cfvo type="max"/>
        <color rgb="FFFCFCFF"/>
        <color rgb="FF63BE7B"/>
      </colorScale>
    </cfRule>
  </conditionalFormatting>
  <conditionalFormatting sqref="F1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olorScale" priority="5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B24">
    <cfRule type="colorScale" priority="566">
      <colorScale>
        <cfvo type="min"/>
        <cfvo type="max"/>
        <color rgb="FF63BE7B"/>
        <color rgb="FFFCFCFF"/>
      </colorScale>
    </cfRule>
  </conditionalFormatting>
  <conditionalFormatting sqref="D23:D2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5:AK6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60">
      <colorScale>
        <cfvo type="min"/>
        <cfvo type="max"/>
        <color rgb="FFFCFCFF"/>
        <color rgb="FF63BE7B"/>
      </colorScale>
    </cfRule>
  </conditionalFormatting>
  <conditionalFormatting sqref="AL65:AL66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L66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7">
      <colorScale>
        <cfvo type="min"/>
        <cfvo type="max"/>
        <color rgb="FFF8696B"/>
        <color rgb="FFFCFCFF"/>
      </colorScale>
    </cfRule>
  </conditionalFormatting>
  <conditionalFormatting sqref="AM65:AM66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4">
      <colorScale>
        <cfvo type="min"/>
        <cfvo type="max"/>
        <color rgb="FFFCFCFF"/>
        <color rgb="FF63BE7B"/>
      </colorScale>
    </cfRule>
  </conditionalFormatting>
  <conditionalFormatting sqref="AN15:AN66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5:AN66">
    <cfRule type="colorScale" priority="552">
      <colorScale>
        <cfvo type="min"/>
        <cfvo type="max"/>
        <color rgb="FF63BE7B"/>
        <color rgb="FFFCFCFF"/>
      </colorScale>
    </cfRule>
  </conditionalFormatting>
  <conditionalFormatting sqref="AN65:AN66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:AN66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9">
      <colorScale>
        <cfvo type="min"/>
        <cfvo type="max"/>
        <color rgb="FFF8696B"/>
        <color rgb="FFFCFCFF"/>
      </colorScale>
    </cfRule>
  </conditionalFormatting>
  <conditionalFormatting sqref="AQ65:AQ66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6">
      <colorScale>
        <cfvo type="min"/>
        <cfvo type="max"/>
        <color rgb="FFFCFCFF"/>
        <color rgb="FF63BE7B"/>
      </colorScale>
    </cfRule>
  </conditionalFormatting>
  <conditionalFormatting sqref="AR15:AR66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5:AR66">
    <cfRule type="colorScale" priority="544">
      <colorScale>
        <cfvo type="min"/>
        <cfvo type="max"/>
        <color rgb="FF63BE7B"/>
        <color rgb="FFFCFCFF"/>
      </colorScale>
    </cfRule>
  </conditionalFormatting>
  <conditionalFormatting sqref="AR65:AR66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:AR66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1">
      <colorScale>
        <cfvo type="min"/>
        <cfvo type="max"/>
        <color rgb="FFF8696B"/>
        <color rgb="FFFCFCFF"/>
      </colorScale>
    </cfRule>
  </conditionalFormatting>
  <conditionalFormatting sqref="AO65:AO66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8">
      <colorScale>
        <cfvo type="min"/>
        <cfvo type="max"/>
        <color rgb="FFFCFCFF"/>
        <color rgb="FF63BE7B"/>
      </colorScale>
    </cfRule>
  </conditionalFormatting>
  <conditionalFormatting sqref="AP15:AP66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5:AP66">
    <cfRule type="colorScale" priority="536">
      <colorScale>
        <cfvo type="min"/>
        <cfvo type="max"/>
        <color rgb="FF63BE7B"/>
        <color rgb="FFFCFCFF"/>
      </colorScale>
    </cfRule>
  </conditionalFormatting>
  <conditionalFormatting sqref="AP65:AP66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:AP66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max"/>
        <color rgb="FFF8696B"/>
        <color rgb="FFFCFCFF"/>
      </colorScale>
    </cfRule>
  </conditionalFormatting>
  <conditionalFormatting sqref="AL15:AL66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5:AL66">
    <cfRule type="colorScale" priority="646">
      <colorScale>
        <cfvo type="min"/>
        <cfvo type="max"/>
        <color rgb="FF63BE7B"/>
        <color rgb="FFFCFCFF"/>
      </colorScale>
    </cfRule>
  </conditionalFormatting>
  <conditionalFormatting sqref="AE75:AE96 AE100:AE101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7">
      <colorScale>
        <cfvo type="min"/>
        <cfvo type="max"/>
        <color rgb="FFFCFCFF"/>
        <color rgb="FF63BE7B"/>
      </colorScale>
    </cfRule>
  </conditionalFormatting>
  <conditionalFormatting sqref="AL12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5:AL12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max"/>
        <color rgb="FFF8696B"/>
        <color rgb="FFFCFCFF"/>
      </colorScale>
    </cfRule>
  </conditionalFormatting>
  <conditionalFormatting sqref="AM12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21">
      <colorScale>
        <cfvo type="min"/>
        <cfvo type="max"/>
        <color rgb="FFFCFCFF"/>
        <color rgb="FF63BE7B"/>
      </colorScale>
    </cfRule>
  </conditionalFormatting>
  <conditionalFormatting sqref="AN75:AN125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75:AN125">
    <cfRule type="colorScale" priority="519">
      <colorScale>
        <cfvo type="min"/>
        <cfvo type="max"/>
        <color rgb="FF63BE7B"/>
        <color rgb="FFFCFCFF"/>
      </colorScale>
    </cfRule>
  </conditionalFormatting>
  <conditionalFormatting sqref="AN12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5:AN12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max"/>
        <color rgb="FFF8696B"/>
        <color rgb="FFFCFCFF"/>
      </colorScale>
    </cfRule>
  </conditionalFormatting>
  <conditionalFormatting sqref="AQ12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3">
      <colorScale>
        <cfvo type="min"/>
        <cfvo type="max"/>
        <color rgb="FFFCFCFF"/>
        <color rgb="FF63BE7B"/>
      </colorScale>
    </cfRule>
  </conditionalFormatting>
  <conditionalFormatting sqref="AR75:AR125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75:AR125">
    <cfRule type="colorScale" priority="511">
      <colorScale>
        <cfvo type="min"/>
        <cfvo type="max"/>
        <color rgb="FF63BE7B"/>
        <color rgb="FFFCFCFF"/>
      </colorScale>
    </cfRule>
  </conditionalFormatting>
  <conditionalFormatting sqref="AR12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5:AR125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max"/>
        <color rgb="FFF8696B"/>
        <color rgb="FFFCFCFF"/>
      </colorScale>
    </cfRule>
  </conditionalFormatting>
  <conditionalFormatting sqref="AO12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5">
      <colorScale>
        <cfvo type="min"/>
        <cfvo type="max"/>
        <color rgb="FFFCFCFF"/>
        <color rgb="FF63BE7B"/>
      </colorScale>
    </cfRule>
  </conditionalFormatting>
  <conditionalFormatting sqref="AP75:AP125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75:AP125">
    <cfRule type="colorScale" priority="503">
      <colorScale>
        <cfvo type="min"/>
        <cfvo type="max"/>
        <color rgb="FF63BE7B"/>
        <color rgb="FFFCFCFF"/>
      </colorScale>
    </cfRule>
  </conditionalFormatting>
  <conditionalFormatting sqref="AP125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5:AP125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max"/>
        <color rgb="FFF8696B"/>
        <color rgb="FFFCFCFF"/>
      </colorScale>
    </cfRule>
  </conditionalFormatting>
  <conditionalFormatting sqref="AL75:AL125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75:AL125">
    <cfRule type="colorScale" priority="530">
      <colorScale>
        <cfvo type="min"/>
        <cfvo type="max"/>
        <color rgb="FF63BE7B"/>
        <color rgb="FFFCFCFF"/>
      </colorScale>
    </cfRule>
  </conditionalFormatting>
  <conditionalFormatting sqref="F4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49">
    <cfRule type="colorScale" priority="4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B49">
    <cfRule type="colorScale" priority="491">
      <colorScale>
        <cfvo type="min"/>
        <cfvo type="max"/>
        <color rgb="FF63BE7B"/>
        <color rgb="FFFCFCFF"/>
      </colorScale>
    </cfRule>
  </conditionalFormatting>
  <conditionalFormatting sqref="D47:D4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E49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4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4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45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J130 J84 H79:J80 H82:J83 J81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:J130 J84 I79:J80 I82:J83 J81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 K86:L130 N86:O130 Q86:R130 Q82:R82 N82:O82 K82:L8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H130 H79:H80 H82:H83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13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E2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E3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E30">
    <cfRule type="colorScale" priority="6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E30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52">
      <colorScale>
        <cfvo type="min"/>
        <cfvo type="max"/>
        <color rgb="FF63BE7B"/>
        <color rgb="FFFCFCFF"/>
      </colorScale>
    </cfRule>
  </conditionalFormatting>
  <conditionalFormatting sqref="B47:E49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E43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E4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4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35">
      <colorScale>
        <cfvo type="min"/>
        <cfvo type="max"/>
        <color rgb="FFF8696B"/>
        <color rgb="FFFCFCFF"/>
      </colorScale>
    </cfRule>
  </conditionalFormatting>
  <conditionalFormatting sqref="G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4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4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4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H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H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H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6">
      <colorScale>
        <cfvo type="min"/>
        <cfvo type="max"/>
        <color rgb="FFFCFCFF"/>
        <color rgb="FF63BE7B"/>
      </colorScale>
    </cfRule>
  </conditionalFormatting>
  <conditionalFormatting sqref="C9:H9">
    <cfRule type="colorScale" priority="4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F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 F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11">
      <colorScale>
        <cfvo type="min"/>
        <cfvo type="max"/>
        <color rgb="FFFCFCFF"/>
        <color rgb="FFF8696B"/>
      </colorScale>
    </cfRule>
  </conditionalFormatting>
  <conditionalFormatting sqref="D3:F3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7">
      <colorScale>
        <cfvo type="min"/>
        <cfvo type="max"/>
        <color rgb="FFFCFCFF"/>
        <color rgb="FFF8696B"/>
      </colorScale>
    </cfRule>
  </conditionalFormatting>
  <conditionalFormatting sqref="E3:F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9">
      <colorScale>
        <cfvo type="min"/>
        <cfvo type="max"/>
        <color rgb="FFFCFCFF"/>
        <color rgb="FF63BE7B"/>
      </colorScale>
    </cfRule>
  </conditionalFormatting>
  <conditionalFormatting sqref="F3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3">
    <cfRule type="colorScale" priority="4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">
    <cfRule type="colorScale" priority="4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">
    <cfRule type="colorScale" priority="4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4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4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F4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1">
      <colorScale>
        <cfvo type="min"/>
        <cfvo type="max"/>
        <color rgb="FFFCFCFF"/>
        <color rgb="FFF8696B"/>
      </colorScale>
    </cfRule>
  </conditionalFormatting>
  <conditionalFormatting sqref="D4:F4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8">
      <colorScale>
        <cfvo type="min"/>
        <cfvo type="max"/>
        <color rgb="FFFCFCFF"/>
        <color rgb="FFF8696B"/>
      </colorScale>
    </cfRule>
  </conditionalFormatting>
  <conditionalFormatting sqref="E4:F4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9">
      <colorScale>
        <cfvo type="min"/>
        <cfvo type="max"/>
        <color rgb="FFFCFCFF"/>
        <color rgb="FF63BE7B"/>
      </colorScale>
    </cfRule>
  </conditionalFormatting>
  <conditionalFormatting sqref="F4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G4">
    <cfRule type="colorScale" priority="3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">
    <cfRule type="colorScale" priority="3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">
    <cfRule type="colorScale" priority="3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H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36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0">
      <colorScale>
        <cfvo type="min"/>
        <cfvo type="max"/>
        <color rgb="FFF8696B"/>
        <color rgb="FFFCFCFF"/>
      </colorScale>
    </cfRule>
  </conditionalFormatting>
  <conditionalFormatting sqref="G8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3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3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3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H8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H8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0">
      <colorScale>
        <cfvo type="min"/>
        <cfvo type="max"/>
        <color rgb="FFFCFCFF"/>
        <color rgb="FF63BE7B"/>
      </colorScale>
    </cfRule>
  </conditionalFormatting>
  <conditionalFormatting sqref="C8:H8">
    <cfRule type="colorScale" priority="3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F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2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46">
      <colorScale>
        <cfvo type="min"/>
        <cfvo type="max"/>
        <color rgb="FFFCFCFF"/>
        <color rgb="FFF8696B"/>
      </colorScale>
    </cfRule>
  </conditionalFormatting>
  <conditionalFormatting sqref="D2:F2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5">
      <colorScale>
        <cfvo type="min"/>
        <cfvo type="max"/>
        <color rgb="FFFCFCFF"/>
        <color rgb="FFF8696B"/>
      </colorScale>
    </cfRule>
  </conditionalFormatting>
  <conditionalFormatting sqref="E2:F2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4">
      <colorScale>
        <cfvo type="min"/>
        <cfvo type="max"/>
        <color rgb="FFFCFCFF"/>
        <color rgb="FF63BE7B"/>
      </colorScale>
    </cfRule>
  </conditionalFormatting>
  <conditionalFormatting sqref="F2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G2">
    <cfRule type="colorScale" priority="3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">
    <cfRule type="colorScale" priority="3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">
    <cfRule type="colorScale" priority="3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3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23">
      <colorScale>
        <cfvo type="min"/>
        <cfvo type="max"/>
        <color rgb="FFF8696B"/>
        <color rgb="FFFCFCFF"/>
      </colorScale>
    </cfRule>
  </conditionalFormatting>
  <conditionalFormatting sqref="G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3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3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3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H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H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4">
      <colorScale>
        <cfvo type="min"/>
        <cfvo type="max"/>
        <color rgb="FFFCFCFF"/>
        <color rgb="FF63BE7B"/>
      </colorScale>
    </cfRule>
  </conditionalFormatting>
  <conditionalFormatting sqref="C7:H7">
    <cfRule type="colorScale" priority="3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 B16:B17 D16:E17 E1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H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2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7">
      <colorScale>
        <cfvo type="min"/>
        <cfvo type="max"/>
        <color rgb="FF63BE7B"/>
        <color rgb="FFFCFCFF"/>
      </colorScale>
    </cfRule>
  </conditionalFormatting>
  <conditionalFormatting sqref="D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9">
      <colorScale>
        <cfvo type="min"/>
        <cfvo type="max"/>
        <color rgb="FF63BE7B"/>
        <color rgb="FFFCFCFF"/>
      </colorScale>
    </cfRule>
  </conditionalFormatting>
  <conditionalFormatting sqref="F21">
    <cfRule type="colorScale" priority="277">
      <colorScale>
        <cfvo type="min"/>
        <cfvo type="max"/>
        <color rgb="FF63BE7B"/>
        <color rgb="FFFCFCFF"/>
      </colorScale>
    </cfRule>
  </conditionalFormatting>
  <conditionalFormatting sqref="B2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27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3">
      <colorScale>
        <cfvo type="min"/>
        <cfvo type="max"/>
        <color rgb="FF63BE7B"/>
        <color rgb="FFFCFCFF"/>
      </colorScale>
    </cfRule>
  </conditionalFormatting>
  <conditionalFormatting sqref="D2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5">
      <colorScale>
        <cfvo type="min"/>
        <cfvo type="max"/>
        <color rgb="FF63BE7B"/>
        <color rgb="FFFCFCFF"/>
      </colorScale>
    </cfRule>
  </conditionalFormatting>
  <conditionalFormatting sqref="B2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25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0">
      <colorScale>
        <cfvo type="min"/>
        <cfvo type="max"/>
        <color rgb="FF63BE7B"/>
        <color rgb="FFFCFCFF"/>
      </colorScale>
    </cfRule>
  </conditionalFormatting>
  <conditionalFormatting sqref="D2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2">
      <colorScale>
        <cfvo type="min"/>
        <cfvo type="max"/>
        <color rgb="FF63BE7B"/>
        <color rgb="FFFCFCFF"/>
      </colorScale>
    </cfRule>
  </conditionalFormatting>
  <conditionalFormatting sqref="B32:E32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E3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50">
      <colorScale>
        <cfvo type="min"/>
        <cfvo type="max"/>
        <color rgb="FF63BE7B"/>
        <color rgb="FFFCFCFF"/>
      </colorScale>
    </cfRule>
  </conditionalFormatting>
  <conditionalFormatting sqref="AA15:AA6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6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6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:AC6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:AC6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0">
      <colorScale>
        <cfvo type="min"/>
        <cfvo type="max"/>
        <color rgb="FF63BE7B"/>
        <color rgb="FFFCFCFF"/>
      </colorScale>
    </cfRule>
  </conditionalFormatting>
  <conditionalFormatting sqref="C1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5:AC9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7">
      <colorScale>
        <cfvo type="min"/>
        <cfvo type="max"/>
        <color rgb="FF63BE7B"/>
        <color rgb="FFFCFCFF"/>
      </colorScale>
    </cfRule>
  </conditionalFormatting>
  <conditionalFormatting sqref="AA10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9">
      <colorScale>
        <cfvo type="min"/>
        <cfvo type="max"/>
        <color rgb="FF63BE7B"/>
        <color rgb="FFFCFCFF"/>
      </colorScale>
    </cfRule>
  </conditionalFormatting>
  <conditionalFormatting sqref="AA94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1">
      <colorScale>
        <cfvo type="min"/>
        <cfvo type="max"/>
        <color rgb="FF63BE7B"/>
        <color rgb="FFFCFCFF"/>
      </colorScale>
    </cfRule>
  </conditionalFormatting>
  <conditionalFormatting sqref="AA9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3">
      <colorScale>
        <cfvo type="min"/>
        <cfvo type="max"/>
        <color rgb="FF63BE7B"/>
        <color rgb="FFFCFCFF"/>
      </colorScale>
    </cfRule>
  </conditionalFormatting>
  <conditionalFormatting sqref="AA75:AA9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75:AC9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0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1">
      <colorScale>
        <cfvo type="min"/>
        <cfvo type="max"/>
        <color rgb="FF63BE7B"/>
        <color rgb="FFFCFCFF"/>
      </colorScale>
    </cfRule>
  </conditionalFormatting>
  <conditionalFormatting sqref="B15:E1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2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3:AE10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7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80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2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64">
      <colorScale>
        <cfvo type="min"/>
        <cfvo type="max"/>
        <color rgb="FF63BE7B"/>
        <color rgb="FFFCFCFF"/>
      </colorScale>
    </cfRule>
  </conditionalFormatting>
  <conditionalFormatting sqref="AA10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56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8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0">
      <colorScale>
        <cfvo type="min"/>
        <cfvo type="max"/>
        <color rgb="FF63BE7B"/>
        <color rgb="FFFCFCFF"/>
      </colorScale>
    </cfRule>
  </conditionalFormatting>
  <conditionalFormatting sqref="AA103:AA10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:AB105">
    <cfRule type="colorScale" priority="1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03:AC10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:AD105"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9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8">
      <colorScale>
        <cfvo type="min"/>
        <cfvo type="max"/>
        <color rgb="FF63BE7B"/>
        <color rgb="FFFCFCFF"/>
      </colorScale>
    </cfRule>
  </conditionalFormatting>
  <conditionalFormatting sqref="AE97:AE9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9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1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03">
      <colorScale>
        <cfvo type="min"/>
        <cfvo type="max"/>
        <color rgb="FF63BE7B"/>
        <color rgb="FFFCFCFF"/>
      </colorScale>
    </cfRule>
  </conditionalFormatting>
  <conditionalFormatting sqref="AA9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5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87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9">
      <colorScale>
        <cfvo type="min"/>
        <cfvo type="max"/>
        <color rgb="FF63BE7B"/>
        <color rgb="FFFCFCFF"/>
      </colorScale>
    </cfRule>
  </conditionalFormatting>
  <conditionalFormatting sqref="AA97:AA9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:AB99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97:AC9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:AD99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75:AA9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:AE9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:H13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L85 N85:O85 Q85:R8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2">
      <colorScale>
        <cfvo type="min"/>
        <cfvo type="max"/>
        <color rgb="FFFCFCFF"/>
        <color rgb="FF63BE7B"/>
      </colorScale>
    </cfRule>
  </conditionalFormatting>
  <conditionalFormatting sqref="AA1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A18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max"/>
        <color rgb="FFF8696B"/>
        <color rgb="FFFCFCFF"/>
      </colorScale>
    </cfRule>
  </conditionalFormatting>
  <conditionalFormatting sqref="AB1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6">
      <colorScale>
        <cfvo type="min"/>
        <cfvo type="max"/>
        <color rgb="FFFCFCFF"/>
        <color rgb="FF63BE7B"/>
      </colorScale>
    </cfRule>
  </conditionalFormatting>
  <conditionalFormatting sqref="AC134:AC18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34:AC184">
    <cfRule type="colorScale" priority="44">
      <colorScale>
        <cfvo type="min"/>
        <cfvo type="max"/>
        <color rgb="FF63BE7B"/>
        <color rgb="FFFCFCFF"/>
      </colorScale>
    </cfRule>
  </conditionalFormatting>
  <conditionalFormatting sqref="AC18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:AC18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max"/>
        <color rgb="FFF8696B"/>
        <color rgb="FFFCFCFF"/>
      </colorScale>
    </cfRule>
  </conditionalFormatting>
  <conditionalFormatting sqref="AF18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8">
      <colorScale>
        <cfvo type="min"/>
        <cfvo type="max"/>
        <color rgb="FFFCFCFF"/>
        <color rgb="FF63BE7B"/>
      </colorScale>
    </cfRule>
  </conditionalFormatting>
  <conditionalFormatting sqref="AG134:AG18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4:AG184">
    <cfRule type="colorScale" priority="36">
      <colorScale>
        <cfvo type="min"/>
        <cfvo type="max"/>
        <color rgb="FF63BE7B"/>
        <color rgb="FFFCFCFF"/>
      </colorScale>
    </cfRule>
  </conditionalFormatting>
  <conditionalFormatting sqref="AG1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4:AG18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max"/>
        <color rgb="FFF8696B"/>
        <color rgb="FFFCFCFF"/>
      </colorScale>
    </cfRule>
  </conditionalFormatting>
  <conditionalFormatting sqref="AD18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30">
      <colorScale>
        <cfvo type="min"/>
        <cfvo type="max"/>
        <color rgb="FFFCFCFF"/>
        <color rgb="FF63BE7B"/>
      </colorScale>
    </cfRule>
  </conditionalFormatting>
  <conditionalFormatting sqref="AE134:AE18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34:AE184">
    <cfRule type="colorScale" priority="28">
      <colorScale>
        <cfvo type="min"/>
        <cfvo type="max"/>
        <color rgb="FF63BE7B"/>
        <color rgb="FFFCFCFF"/>
      </colorScale>
    </cfRule>
  </conditionalFormatting>
  <conditionalFormatting sqref="AE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4:AE18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max"/>
        <color rgb="FFF8696B"/>
        <color rgb="FFFCFCFF"/>
      </colorScale>
    </cfRule>
  </conditionalFormatting>
  <conditionalFormatting sqref="AA134:AA18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34:AA184">
    <cfRule type="colorScale" priority="55">
      <colorScale>
        <cfvo type="min"/>
        <cfvo type="max"/>
        <color rgb="FF63BE7B"/>
        <color rgb="FFFCFCFF"/>
      </colorScale>
    </cfRule>
  </conditionalFormatting>
  <conditionalFormatting sqref="K82:L82 N82:O82 Q82:R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L83 N83:O83 Q83:R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L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O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L79 N79:O79 Q79:R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L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O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5ABF-6008-FA40-B52F-F5C5A38862D3}">
  <sheetPr filterMode="1"/>
  <dimension ref="A1:AU317"/>
  <sheetViews>
    <sheetView topLeftCell="A200" zoomScale="42" zoomScaleNormal="42" workbookViewId="0">
      <selection activeCell="M44" sqref="M44"/>
    </sheetView>
  </sheetViews>
  <sheetFormatPr baseColWidth="10" defaultRowHeight="16"/>
  <cols>
    <col min="1" max="1" width="15.83203125" style="76" bestFit="1" customWidth="1"/>
    <col min="2" max="2" width="35.1640625" style="76" bestFit="1" customWidth="1"/>
    <col min="3" max="3" width="30.83203125" style="76" bestFit="1" customWidth="1"/>
    <col min="4" max="4" width="57.5" style="76" bestFit="1" customWidth="1"/>
    <col min="5" max="5" width="30.5" style="76" bestFit="1" customWidth="1"/>
    <col min="6" max="6" width="24.1640625" style="76" bestFit="1" customWidth="1"/>
    <col min="7" max="7" width="28.6640625" style="76" bestFit="1" customWidth="1"/>
    <col min="8" max="8" width="24.83203125" style="76" bestFit="1" customWidth="1"/>
    <col min="9" max="11" width="10.83203125" style="76"/>
    <col min="12" max="12" width="14.5" style="76" bestFit="1" customWidth="1"/>
    <col min="13" max="13" width="14.5" style="76" customWidth="1"/>
    <col min="14" max="14" width="25.5" style="76" bestFit="1" customWidth="1"/>
    <col min="15" max="15" width="52.5" style="76" hidden="1" customWidth="1"/>
    <col min="16" max="16" width="5.5" style="76" bestFit="1" customWidth="1"/>
    <col min="17" max="17" width="17.5" style="76" bestFit="1" customWidth="1"/>
    <col min="18" max="18" width="7.83203125" style="76" bestFit="1" customWidth="1"/>
    <col min="19" max="19" width="8" style="76" bestFit="1" customWidth="1"/>
    <col min="20" max="20" width="28.6640625" style="76" bestFit="1" customWidth="1"/>
    <col min="21" max="21" width="16.6640625" style="76" bestFit="1" customWidth="1"/>
    <col min="22" max="22" width="10.83203125" style="76"/>
    <col min="23" max="24" width="10.83203125" style="77"/>
    <col min="25" max="25" width="10.83203125" style="76"/>
    <col min="26" max="26" width="24.6640625" style="76" bestFit="1" customWidth="1"/>
    <col min="27" max="27" width="25.33203125" style="76" hidden="1" customWidth="1"/>
    <col min="28" max="28" width="12.5" style="76" bestFit="1" customWidth="1"/>
    <col min="29" max="29" width="26.33203125" style="76" hidden="1" customWidth="1"/>
    <col min="30" max="30" width="17.5" style="76" bestFit="1" customWidth="1"/>
    <col min="31" max="31" width="11.33203125" style="76" hidden="1" customWidth="1"/>
    <col min="32" max="34" width="10.83203125" style="76"/>
    <col min="35" max="35" width="10.83203125" style="77"/>
    <col min="36" max="36" width="25" style="76" bestFit="1" customWidth="1"/>
    <col min="37" max="37" width="24.33203125" style="76" bestFit="1" customWidth="1"/>
    <col min="38" max="38" width="30" style="76" bestFit="1" customWidth="1"/>
    <col min="39" max="39" width="20.5" style="76" bestFit="1" customWidth="1"/>
    <col min="40" max="40" width="27.83203125" style="76" bestFit="1" customWidth="1"/>
    <col min="41" max="41" width="20.33203125" style="76" bestFit="1" customWidth="1"/>
    <col min="42" max="42" width="26.33203125" style="76" bestFit="1" customWidth="1"/>
    <col min="43" max="43" width="42.5" style="76" bestFit="1" customWidth="1"/>
    <col min="44" max="44" width="45.83203125" style="76" bestFit="1" customWidth="1"/>
    <col min="45" max="16384" width="10.83203125" style="76"/>
  </cols>
  <sheetData>
    <row r="1" spans="1:46" ht="26">
      <c r="A1" s="5" t="s">
        <v>0</v>
      </c>
      <c r="B1" s="5" t="s">
        <v>252</v>
      </c>
      <c r="C1" s="5" t="s">
        <v>253</v>
      </c>
      <c r="D1" s="5" t="s">
        <v>40</v>
      </c>
      <c r="E1" s="5" t="s">
        <v>52</v>
      </c>
      <c r="F1" s="5" t="s">
        <v>106</v>
      </c>
      <c r="G1" s="5" t="s">
        <v>262</v>
      </c>
      <c r="H1" s="5"/>
      <c r="I1" s="75"/>
      <c r="J1" s="75"/>
      <c r="K1" s="75"/>
      <c r="L1" s="5" t="s">
        <v>0</v>
      </c>
      <c r="M1" s="5"/>
      <c r="N1" s="5" t="s">
        <v>255</v>
      </c>
      <c r="O1" s="5" t="s">
        <v>261</v>
      </c>
      <c r="P1" s="5" t="s">
        <v>69</v>
      </c>
      <c r="Q1" s="5" t="s">
        <v>256</v>
      </c>
      <c r="R1" s="5" t="s">
        <v>73</v>
      </c>
      <c r="S1" s="5" t="s">
        <v>98</v>
      </c>
      <c r="T1" s="5" t="s">
        <v>257</v>
      </c>
      <c r="U1" s="5" t="s">
        <v>254</v>
      </c>
    </row>
    <row r="2" spans="1:46">
      <c r="A2" s="84" t="s">
        <v>245</v>
      </c>
      <c r="B2" s="79">
        <v>0.37075964</v>
      </c>
      <c r="C2" s="85">
        <v>0.58538919078456442</v>
      </c>
      <c r="D2" s="85">
        <v>0.59677813492956244</v>
      </c>
      <c r="E2" s="85">
        <v>2.3318188261764738E-2</v>
      </c>
      <c r="F2" s="85">
        <v>9.8122897512874493E-2</v>
      </c>
      <c r="G2" s="82">
        <v>39</v>
      </c>
      <c r="H2" s="82"/>
      <c r="L2" s="78"/>
      <c r="M2" s="78"/>
      <c r="P2" s="80"/>
      <c r="Q2" s="80"/>
      <c r="R2" s="81"/>
      <c r="S2" s="80"/>
      <c r="T2" s="80"/>
      <c r="U2" s="82"/>
    </row>
    <row r="3" spans="1:46">
      <c r="A3" s="84" t="s">
        <v>206</v>
      </c>
      <c r="B3" s="79">
        <v>0.61775579999999997</v>
      </c>
      <c r="C3" s="85">
        <v>0.44055189665097705</v>
      </c>
      <c r="D3" s="85">
        <v>0.236238461779814</v>
      </c>
      <c r="E3" s="85">
        <v>-6.1198219713569091E-3</v>
      </c>
      <c r="F3" s="85">
        <v>7.1866920396510506E-2</v>
      </c>
      <c r="G3" s="82">
        <v>25</v>
      </c>
      <c r="H3" s="82"/>
      <c r="L3" s="78"/>
      <c r="M3" s="78"/>
      <c r="P3" s="80"/>
      <c r="Q3" s="80"/>
      <c r="R3" s="81"/>
      <c r="S3" s="80"/>
      <c r="T3" s="80"/>
      <c r="U3" s="82"/>
      <c r="V3" s="82"/>
    </row>
    <row r="4" spans="1:46">
      <c r="A4" s="84" t="s">
        <v>223</v>
      </c>
      <c r="B4" s="79">
        <v>0.54184582000000003</v>
      </c>
      <c r="C4" s="85">
        <v>0.25252420674161286</v>
      </c>
      <c r="D4" s="85">
        <v>0.10307781001623173</v>
      </c>
      <c r="E4" s="85">
        <v>3.3169852166665126E-3</v>
      </c>
      <c r="F4" s="85">
        <v>9.5535246870210505E-2</v>
      </c>
      <c r="G4" s="82">
        <v>9</v>
      </c>
      <c r="H4" s="82"/>
      <c r="L4" s="78" t="s">
        <v>245</v>
      </c>
      <c r="M4" s="78"/>
      <c r="N4" s="76">
        <v>0.93475115900000005</v>
      </c>
      <c r="O4" s="76">
        <v>0.56000000000000005</v>
      </c>
      <c r="P4" s="83">
        <v>0.60306199999999999</v>
      </c>
      <c r="Q4" s="83">
        <v>9.9999999999999995E-7</v>
      </c>
      <c r="R4" s="83">
        <v>9.9999999999999995E-7</v>
      </c>
      <c r="S4" s="83">
        <v>9.9999999999999995E-7</v>
      </c>
      <c r="T4" s="93">
        <v>9.9999999999999995E-7</v>
      </c>
      <c r="U4" s="82">
        <v>4</v>
      </c>
      <c r="V4" s="82"/>
    </row>
    <row r="5" spans="1:46">
      <c r="L5" s="78" t="s">
        <v>223</v>
      </c>
      <c r="M5" s="78"/>
      <c r="N5" s="76">
        <v>0.57370511700000004</v>
      </c>
      <c r="O5" s="76">
        <v>0.32</v>
      </c>
      <c r="P5" s="80"/>
      <c r="Q5" s="80"/>
      <c r="R5" s="81"/>
      <c r="S5" s="80"/>
      <c r="T5" s="80"/>
      <c r="U5" s="82">
        <v>48</v>
      </c>
    </row>
    <row r="6" spans="1:46" ht="26">
      <c r="B6" s="5" t="s">
        <v>255</v>
      </c>
      <c r="C6" s="5" t="s">
        <v>69</v>
      </c>
      <c r="D6" s="5" t="s">
        <v>256</v>
      </c>
      <c r="E6" s="5" t="s">
        <v>73</v>
      </c>
      <c r="F6" s="5" t="s">
        <v>98</v>
      </c>
      <c r="G6" s="5" t="s">
        <v>257</v>
      </c>
      <c r="H6" s="5" t="s">
        <v>254</v>
      </c>
      <c r="L6" s="78" t="s">
        <v>206</v>
      </c>
      <c r="M6" s="78"/>
      <c r="N6" s="76">
        <v>0.68275041800000003</v>
      </c>
      <c r="O6" s="76">
        <v>0.36</v>
      </c>
      <c r="P6" s="80"/>
      <c r="Q6" s="80"/>
      <c r="R6" s="81"/>
      <c r="S6" s="80"/>
      <c r="T6" s="80"/>
      <c r="U6" s="82">
        <v>41</v>
      </c>
    </row>
    <row r="7" spans="1:46">
      <c r="A7" s="86" t="s">
        <v>245</v>
      </c>
      <c r="B7" s="87">
        <v>0.63676259999999996</v>
      </c>
      <c r="C7" s="85">
        <v>-0.25052365474900695</v>
      </c>
      <c r="D7" s="85">
        <v>-7.8439869989165745E-2</v>
      </c>
      <c r="E7" s="85">
        <v>6.0021668472372669E-2</v>
      </c>
      <c r="F7" s="85">
        <v>-4.6081617912604012E-2</v>
      </c>
      <c r="G7" s="90">
        <v>0.29866916803900312</v>
      </c>
      <c r="H7" s="89">
        <v>32</v>
      </c>
      <c r="L7" s="78"/>
      <c r="M7" s="78"/>
      <c r="P7" s="80"/>
      <c r="Q7" s="80"/>
      <c r="R7" s="81"/>
      <c r="S7" s="80"/>
      <c r="T7" s="80"/>
      <c r="U7" s="82"/>
    </row>
    <row r="8" spans="1:46">
      <c r="A8" s="86" t="s">
        <v>223</v>
      </c>
      <c r="B8" s="87">
        <v>0.45477239999999902</v>
      </c>
      <c r="C8" s="85">
        <v>-0.22739641943734012</v>
      </c>
      <c r="D8" s="85">
        <v>-0.11545780051150889</v>
      </c>
      <c r="E8" s="85">
        <v>-0.18305882352941172</v>
      </c>
      <c r="F8" s="85">
        <v>-0.24561125319693111</v>
      </c>
      <c r="G8" s="90">
        <v>-0.25544146285780045</v>
      </c>
      <c r="H8" s="89">
        <v>39</v>
      </c>
      <c r="L8" s="78"/>
      <c r="M8" s="78"/>
      <c r="P8" s="83"/>
      <c r="Q8" s="83"/>
      <c r="R8" s="83"/>
      <c r="S8" s="83"/>
      <c r="T8" s="93"/>
      <c r="U8" s="82"/>
    </row>
    <row r="9" spans="1:46">
      <c r="A9" s="86" t="s">
        <v>206</v>
      </c>
      <c r="B9" s="87">
        <v>0.70154693000000001</v>
      </c>
      <c r="C9" s="85">
        <v>-0.26492383292383292</v>
      </c>
      <c r="D9" s="85">
        <v>-0.32994594594594595</v>
      </c>
      <c r="E9" s="85">
        <v>-0.11830958230958233</v>
      </c>
      <c r="F9" s="85">
        <v>-0.31159213759213744</v>
      </c>
      <c r="G9" s="90">
        <v>-0.23501411862358723</v>
      </c>
      <c r="H9" s="89">
        <v>15</v>
      </c>
    </row>
    <row r="11" spans="1:46" s="77" customFormat="1"/>
    <row r="12" spans="1:46" s="77" customFormat="1"/>
    <row r="13" spans="1:46" ht="17" thickBot="1"/>
    <row r="14" spans="1:46" ht="27" thickBot="1">
      <c r="A14" s="5" t="s">
        <v>0</v>
      </c>
      <c r="B14" s="5" t="s">
        <v>252</v>
      </c>
      <c r="C14" s="5" t="s">
        <v>255</v>
      </c>
      <c r="D14" s="5" t="s">
        <v>263</v>
      </c>
      <c r="E14" s="5" t="s">
        <v>264</v>
      </c>
      <c r="F14" s="5" t="s">
        <v>175</v>
      </c>
      <c r="Z14" s="94" t="s">
        <v>0</v>
      </c>
      <c r="AA14" s="95" t="s">
        <v>252</v>
      </c>
      <c r="AB14" s="95" t="s">
        <v>258</v>
      </c>
      <c r="AC14" s="5" t="s">
        <v>255</v>
      </c>
      <c r="AD14" s="5" t="s">
        <v>254</v>
      </c>
      <c r="AE14" s="76" t="s">
        <v>265</v>
      </c>
      <c r="AF14" s="76" t="s">
        <v>266</v>
      </c>
      <c r="AG14" s="76" t="s">
        <v>267</v>
      </c>
      <c r="AJ14" s="96" t="s">
        <v>0</v>
      </c>
      <c r="AK14" s="95" t="s">
        <v>252</v>
      </c>
      <c r="AL14" s="95" t="s">
        <v>268</v>
      </c>
      <c r="AM14" s="95" t="s">
        <v>255</v>
      </c>
      <c r="AN14" s="95" t="s">
        <v>269</v>
      </c>
      <c r="AO14" s="95" t="s">
        <v>270</v>
      </c>
      <c r="AP14" s="95" t="s">
        <v>271</v>
      </c>
      <c r="AQ14" s="95" t="s">
        <v>272</v>
      </c>
      <c r="AR14" s="95" t="s">
        <v>273</v>
      </c>
      <c r="AS14" s="97" t="s">
        <v>265</v>
      </c>
      <c r="AT14" s="97" t="s">
        <v>266</v>
      </c>
    </row>
    <row r="15" spans="1:46">
      <c r="A15" s="84" t="s">
        <v>245</v>
      </c>
      <c r="B15" s="79">
        <v>0.37075964</v>
      </c>
      <c r="C15" s="87">
        <v>0.63676259999999996</v>
      </c>
      <c r="D15" s="79">
        <v>0.63575402999999997</v>
      </c>
      <c r="E15" s="79">
        <v>0.61943448000000001</v>
      </c>
      <c r="F15" s="76">
        <v>722</v>
      </c>
      <c r="Z15" s="84" t="s">
        <v>196</v>
      </c>
      <c r="AA15" s="79">
        <v>0.99999950999999998</v>
      </c>
      <c r="AB15" s="82">
        <v>4</v>
      </c>
      <c r="AC15" s="87">
        <v>0.88551577999999997</v>
      </c>
      <c r="AD15" s="78">
        <v>9</v>
      </c>
      <c r="AE15" s="76" t="b">
        <v>1</v>
      </c>
      <c r="AF15" s="98">
        <v>0.94275764499999992</v>
      </c>
      <c r="AG15" s="76">
        <v>6.5</v>
      </c>
      <c r="AJ15" s="86" t="s">
        <v>274</v>
      </c>
      <c r="AK15" s="79">
        <v>0.99999949685</v>
      </c>
      <c r="AL15" s="99">
        <v>3</v>
      </c>
      <c r="AM15" s="79">
        <v>0.99999909456735203</v>
      </c>
      <c r="AN15" s="99">
        <v>1</v>
      </c>
      <c r="AO15" s="79">
        <v>0.99999926279999996</v>
      </c>
      <c r="AP15" s="99">
        <v>1</v>
      </c>
      <c r="AQ15" s="79">
        <v>1</v>
      </c>
      <c r="AR15" s="99">
        <v>1</v>
      </c>
      <c r="AS15" s="76">
        <v>1</v>
      </c>
      <c r="AT15" s="98">
        <v>1.6666666666666667</v>
      </c>
    </row>
    <row r="16" spans="1:46">
      <c r="A16" s="84" t="s">
        <v>206</v>
      </c>
      <c r="B16" s="79">
        <v>0.61775579999999997</v>
      </c>
      <c r="C16" s="79">
        <v>0.70154693000000001</v>
      </c>
      <c r="D16" s="79">
        <v>0.88335608999999904</v>
      </c>
      <c r="E16" s="79">
        <v>0.82885991000000003</v>
      </c>
      <c r="F16" s="76">
        <v>2613</v>
      </c>
      <c r="Z16" s="84" t="s">
        <v>209</v>
      </c>
      <c r="AA16" s="79">
        <v>0.99999759999999904</v>
      </c>
      <c r="AB16" s="82">
        <v>1</v>
      </c>
      <c r="AC16" s="87">
        <v>0.99999989999999905</v>
      </c>
      <c r="AD16" s="78">
        <v>2</v>
      </c>
      <c r="AE16" s="76" t="b">
        <v>1</v>
      </c>
      <c r="AF16" s="98">
        <v>0.99999874999999905</v>
      </c>
      <c r="AG16" s="76">
        <v>1.5</v>
      </c>
      <c r="AH16" s="76">
        <v>1.5000018750023452</v>
      </c>
      <c r="AJ16" s="86" t="s">
        <v>211</v>
      </c>
      <c r="AK16" s="79">
        <v>0.90863159560999995</v>
      </c>
      <c r="AL16" s="100">
        <v>10</v>
      </c>
      <c r="AM16" s="79">
        <v>0.99999983191247999</v>
      </c>
      <c r="AN16" s="100">
        <v>2</v>
      </c>
      <c r="AO16" s="79">
        <v>0.999999829599999</v>
      </c>
      <c r="AP16" s="100">
        <v>1</v>
      </c>
      <c r="AQ16" s="79">
        <v>0.56316876939999905</v>
      </c>
      <c r="AR16" s="100">
        <v>24</v>
      </c>
      <c r="AS16" s="76">
        <v>1</v>
      </c>
      <c r="AT16" s="98">
        <v>4.333333333333333</v>
      </c>
    </row>
    <row r="17" spans="1:46">
      <c r="A17" s="84" t="s">
        <v>223</v>
      </c>
      <c r="B17" s="79">
        <v>0.54184582000000003</v>
      </c>
      <c r="C17" s="87">
        <v>0.45477239999999902</v>
      </c>
      <c r="D17" s="79">
        <v>0.36288408</v>
      </c>
      <c r="E17" s="79">
        <v>0.58099999999999996</v>
      </c>
      <c r="F17" s="76">
        <v>1817</v>
      </c>
      <c r="Z17" s="84" t="s">
        <v>4</v>
      </c>
      <c r="AA17" s="79">
        <v>0.94540840000000004</v>
      </c>
      <c r="AB17" s="82">
        <v>20</v>
      </c>
      <c r="AC17" s="87">
        <v>1.0000020999999999</v>
      </c>
      <c r="AD17" s="78">
        <v>1</v>
      </c>
      <c r="AE17" s="76" t="b">
        <v>0</v>
      </c>
      <c r="AF17" s="98">
        <v>0.97270524999999997</v>
      </c>
      <c r="AG17" s="76">
        <v>10.5</v>
      </c>
      <c r="AJ17" s="86" t="s">
        <v>218</v>
      </c>
      <c r="AK17" s="79">
        <v>0.99999902396999996</v>
      </c>
      <c r="AL17" s="100">
        <v>5</v>
      </c>
      <c r="AM17" s="79">
        <v>0.65646817972664595</v>
      </c>
      <c r="AN17" s="100">
        <v>11</v>
      </c>
      <c r="AO17" s="79">
        <v>1.00000095021</v>
      </c>
      <c r="AP17" s="100">
        <v>6</v>
      </c>
      <c r="AQ17" s="79">
        <v>0.61002489530000004</v>
      </c>
      <c r="AR17" s="100">
        <v>22</v>
      </c>
      <c r="AS17" s="76">
        <v>1</v>
      </c>
      <c r="AT17" s="98">
        <v>7.333333333333333</v>
      </c>
    </row>
    <row r="18" spans="1:46">
      <c r="A18" s="77"/>
      <c r="B18" s="77"/>
      <c r="C18" s="77"/>
      <c r="D18" s="77"/>
      <c r="E18" s="77"/>
      <c r="Z18" s="84" t="s">
        <v>230</v>
      </c>
      <c r="AA18" s="79">
        <v>0.91153329999999999</v>
      </c>
      <c r="AB18" s="82">
        <v>17</v>
      </c>
      <c r="AC18" s="87">
        <v>0.56985980000000003</v>
      </c>
      <c r="AD18" s="78">
        <v>39</v>
      </c>
      <c r="AE18" s="76" t="b">
        <v>0</v>
      </c>
      <c r="AF18" s="98">
        <v>0.74069655000000001</v>
      </c>
      <c r="AG18" s="76">
        <v>28</v>
      </c>
      <c r="AJ18" s="86" t="s">
        <v>241</v>
      </c>
      <c r="AK18" s="79">
        <v>0.60593656482999902</v>
      </c>
      <c r="AL18" s="100">
        <v>25</v>
      </c>
      <c r="AM18" s="79">
        <v>0.92345015651098294</v>
      </c>
      <c r="AN18" s="100">
        <v>4</v>
      </c>
      <c r="AO18" s="79">
        <v>0.99999916874000006</v>
      </c>
      <c r="AP18" s="100">
        <v>1</v>
      </c>
      <c r="AQ18" s="79">
        <v>0.70084029999999997</v>
      </c>
      <c r="AR18" s="100">
        <v>27</v>
      </c>
      <c r="AS18" s="76">
        <v>0</v>
      </c>
      <c r="AT18" s="98">
        <v>10</v>
      </c>
    </row>
    <row r="19" spans="1:46" ht="26">
      <c r="A19" s="5" t="s">
        <v>0</v>
      </c>
      <c r="B19" s="5" t="s">
        <v>275</v>
      </c>
      <c r="C19" s="5" t="s">
        <v>276</v>
      </c>
      <c r="D19" s="5" t="s">
        <v>277</v>
      </c>
      <c r="E19" s="5" t="s">
        <v>278</v>
      </c>
      <c r="Z19" s="84" t="s">
        <v>208</v>
      </c>
      <c r="AA19" s="79">
        <v>0.90011770000000002</v>
      </c>
      <c r="AB19" s="82">
        <v>42</v>
      </c>
      <c r="AC19" s="87">
        <v>0.77435509999999896</v>
      </c>
      <c r="AD19" s="78">
        <v>15</v>
      </c>
      <c r="AE19" s="76" t="b">
        <v>0</v>
      </c>
      <c r="AF19" s="98">
        <v>0.83723639999999944</v>
      </c>
      <c r="AG19" s="76">
        <v>28.5</v>
      </c>
      <c r="AJ19" s="86" t="s">
        <v>207</v>
      </c>
      <c r="AK19" s="79">
        <v>1.00000010967</v>
      </c>
      <c r="AL19" s="100">
        <v>4</v>
      </c>
      <c r="AM19" s="79">
        <v>0.85024835579713598</v>
      </c>
      <c r="AN19" s="100">
        <v>10</v>
      </c>
      <c r="AO19" s="79">
        <v>0.66625025930000004</v>
      </c>
      <c r="AP19" s="100">
        <v>19</v>
      </c>
      <c r="AQ19" s="79">
        <v>0.5852437144</v>
      </c>
      <c r="AR19" s="100">
        <v>22</v>
      </c>
      <c r="AS19" s="76">
        <v>1</v>
      </c>
      <c r="AT19" s="98">
        <v>11</v>
      </c>
    </row>
    <row r="20" spans="1:46">
      <c r="A20" s="86" t="s">
        <v>245</v>
      </c>
      <c r="B20" s="78">
        <v>39</v>
      </c>
      <c r="C20" s="78">
        <v>32</v>
      </c>
      <c r="D20" s="78">
        <v>19</v>
      </c>
      <c r="E20" s="78">
        <v>47</v>
      </c>
      <c r="Z20" s="84" t="s">
        <v>200</v>
      </c>
      <c r="AA20" s="79">
        <v>0.75991430000000004</v>
      </c>
      <c r="AB20" s="82">
        <v>29</v>
      </c>
      <c r="AC20" s="87">
        <v>0.80205688999999902</v>
      </c>
      <c r="AD20" s="78">
        <v>8</v>
      </c>
      <c r="AE20" s="76" t="b">
        <v>0</v>
      </c>
      <c r="AF20" s="98">
        <v>0.78098559499999953</v>
      </c>
      <c r="AG20" s="76">
        <v>18.5</v>
      </c>
      <c r="AJ20" s="86" t="s">
        <v>279</v>
      </c>
      <c r="AK20" s="79">
        <v>0.84330684139999901</v>
      </c>
      <c r="AL20" s="100">
        <v>16</v>
      </c>
      <c r="AM20" s="79">
        <v>0.86928749801735095</v>
      </c>
      <c r="AN20" s="100">
        <v>8</v>
      </c>
      <c r="AO20" s="79">
        <v>1.00000008849999</v>
      </c>
      <c r="AP20" s="100">
        <v>9</v>
      </c>
      <c r="AQ20" s="79">
        <v>0.76020208040000004</v>
      </c>
      <c r="AR20" s="100">
        <v>26</v>
      </c>
      <c r="AS20" s="76">
        <v>1</v>
      </c>
      <c r="AT20" s="98">
        <v>11</v>
      </c>
    </row>
    <row r="21" spans="1:46">
      <c r="A21" s="86" t="s">
        <v>206</v>
      </c>
      <c r="B21" s="78">
        <v>25</v>
      </c>
      <c r="C21" s="78">
        <v>15</v>
      </c>
      <c r="D21" s="78">
        <v>5</v>
      </c>
      <c r="E21" s="78">
        <v>7</v>
      </c>
      <c r="F21" s="88"/>
      <c r="Z21" s="84" t="s">
        <v>228</v>
      </c>
      <c r="AA21" s="79">
        <v>0.73109489999999999</v>
      </c>
      <c r="AB21" s="82">
        <v>12</v>
      </c>
      <c r="AC21" s="87">
        <v>0.45269810999999999</v>
      </c>
      <c r="AD21" s="78">
        <v>42</v>
      </c>
      <c r="AE21" s="76" t="b">
        <v>0</v>
      </c>
      <c r="AF21" s="98">
        <v>0.59189650500000002</v>
      </c>
      <c r="AG21" s="76">
        <v>27</v>
      </c>
      <c r="AH21" s="76">
        <v>1</v>
      </c>
      <c r="AJ21" s="86" t="s">
        <v>215</v>
      </c>
      <c r="AK21" s="79">
        <v>0.95341845714999995</v>
      </c>
      <c r="AL21" s="100">
        <v>9</v>
      </c>
      <c r="AM21" s="79">
        <v>0.65945609487318002</v>
      </c>
      <c r="AN21" s="100">
        <v>18</v>
      </c>
      <c r="AO21" s="79">
        <v>0.99675901849999904</v>
      </c>
      <c r="AP21" s="100">
        <v>7</v>
      </c>
      <c r="AQ21" s="79">
        <v>0.99674247593603404</v>
      </c>
      <c r="AR21" s="100">
        <v>3</v>
      </c>
      <c r="AS21" s="76">
        <v>1</v>
      </c>
      <c r="AT21" s="98">
        <v>11.333333333333334</v>
      </c>
    </row>
    <row r="22" spans="1:46">
      <c r="A22" s="86" t="s">
        <v>223</v>
      </c>
      <c r="B22" s="78">
        <v>9</v>
      </c>
      <c r="C22" s="78">
        <v>39</v>
      </c>
      <c r="D22" s="78">
        <v>35</v>
      </c>
      <c r="E22" s="78">
        <v>38</v>
      </c>
      <c r="Z22" s="84" t="s">
        <v>5</v>
      </c>
      <c r="AA22" s="79">
        <v>0.7291533</v>
      </c>
      <c r="AB22" s="82">
        <v>27</v>
      </c>
      <c r="AC22" s="87">
        <v>0.82856103999999897</v>
      </c>
      <c r="AD22" s="78">
        <v>9</v>
      </c>
      <c r="AE22" s="76" t="b">
        <v>0</v>
      </c>
      <c r="AF22" s="98">
        <v>0.77885716999999954</v>
      </c>
      <c r="AG22" s="76">
        <v>18</v>
      </c>
      <c r="AJ22" s="86" t="s">
        <v>232</v>
      </c>
      <c r="AK22" s="79">
        <v>0.59039026417999996</v>
      </c>
      <c r="AL22" s="100">
        <v>17</v>
      </c>
      <c r="AM22" s="79">
        <v>0.604493504816358</v>
      </c>
      <c r="AN22" s="100">
        <v>16</v>
      </c>
      <c r="AO22" s="79">
        <v>0.99999946039999998</v>
      </c>
      <c r="AP22" s="100">
        <v>1</v>
      </c>
      <c r="AQ22" s="79">
        <v>0.88851471500000001</v>
      </c>
      <c r="AR22" s="100">
        <v>7</v>
      </c>
      <c r="AS22" s="76">
        <v>0</v>
      </c>
      <c r="AT22" s="98">
        <v>11.333333333333334</v>
      </c>
    </row>
    <row r="23" spans="1:46">
      <c r="A23" s="84"/>
      <c r="B23" s="82"/>
      <c r="C23" s="82"/>
      <c r="Z23" s="84" t="s">
        <v>242</v>
      </c>
      <c r="AA23" s="79">
        <v>0.72575699999999999</v>
      </c>
      <c r="AB23" s="82">
        <v>43</v>
      </c>
      <c r="AC23" s="87">
        <v>0.52429873000000005</v>
      </c>
      <c r="AD23" s="78">
        <v>38</v>
      </c>
      <c r="AE23" s="76" t="b">
        <v>0</v>
      </c>
      <c r="AF23" s="98">
        <v>0.62502786500000007</v>
      </c>
      <c r="AG23" s="76">
        <v>40.5</v>
      </c>
      <c r="AJ23" s="86" t="s">
        <v>214</v>
      </c>
      <c r="AK23" s="79">
        <v>0.99999939105000002</v>
      </c>
      <c r="AL23" s="100">
        <v>33</v>
      </c>
      <c r="AM23" s="79">
        <v>0.79243689845409804</v>
      </c>
      <c r="AN23" s="100">
        <v>5</v>
      </c>
      <c r="AO23" s="79">
        <v>0.99999969929999999</v>
      </c>
      <c r="AP23" s="100">
        <v>5</v>
      </c>
      <c r="AQ23" s="79">
        <v>0.99999938127357302</v>
      </c>
      <c r="AR23" s="100">
        <v>5</v>
      </c>
      <c r="AS23" s="76">
        <v>0</v>
      </c>
      <c r="AT23" s="98">
        <v>14.333333333333334</v>
      </c>
    </row>
    <row r="24" spans="1:46">
      <c r="A24" s="84"/>
      <c r="B24" s="82"/>
      <c r="C24" s="82"/>
      <c r="Z24" s="84" t="s">
        <v>3</v>
      </c>
      <c r="AA24" s="79">
        <v>0.71360509999999899</v>
      </c>
      <c r="AB24" s="82">
        <v>5</v>
      </c>
      <c r="AC24" s="87">
        <v>0.97765782999999995</v>
      </c>
      <c r="AD24" s="78">
        <v>4</v>
      </c>
      <c r="AE24" s="76" t="b">
        <v>1</v>
      </c>
      <c r="AF24" s="98">
        <v>0.84563146499999942</v>
      </c>
      <c r="AG24" s="76">
        <v>4.5</v>
      </c>
      <c r="AJ24" s="86" t="s">
        <v>4</v>
      </c>
      <c r="AK24" s="79">
        <v>0.41981958112000001</v>
      </c>
      <c r="AL24" s="100">
        <v>20</v>
      </c>
      <c r="AM24" s="79">
        <v>0.86354328577969097</v>
      </c>
      <c r="AN24" s="100">
        <v>12</v>
      </c>
      <c r="AO24" s="79">
        <v>0.83615631219999997</v>
      </c>
      <c r="AP24" s="100">
        <v>13</v>
      </c>
      <c r="AQ24" s="79">
        <v>0.37556260000000002</v>
      </c>
      <c r="AR24" s="100">
        <v>44</v>
      </c>
      <c r="AS24" s="76">
        <v>0</v>
      </c>
      <c r="AT24" s="98">
        <v>15</v>
      </c>
    </row>
    <row r="25" spans="1:46">
      <c r="Z25" s="84" t="s">
        <v>217</v>
      </c>
      <c r="AA25" s="79">
        <v>0.70503399999999905</v>
      </c>
      <c r="AB25" s="82">
        <v>2</v>
      </c>
      <c r="AC25" s="87">
        <v>0.87610399999999999</v>
      </c>
      <c r="AD25" s="78">
        <v>18</v>
      </c>
      <c r="AE25" s="76" t="b">
        <v>1</v>
      </c>
      <c r="AF25" s="98">
        <v>0.79056899999999952</v>
      </c>
      <c r="AG25" s="76">
        <v>10</v>
      </c>
      <c r="AJ25" s="86" t="s">
        <v>247</v>
      </c>
      <c r="AK25" s="79">
        <v>0.71634761468999997</v>
      </c>
      <c r="AL25" s="100">
        <v>11</v>
      </c>
      <c r="AM25" s="79">
        <v>1.00000028161555</v>
      </c>
      <c r="AN25" s="100">
        <v>21</v>
      </c>
      <c r="AO25" s="79">
        <v>0.76013943319999999</v>
      </c>
      <c r="AP25" s="100">
        <v>16</v>
      </c>
      <c r="AQ25" s="79">
        <v>0.50581173109999999</v>
      </c>
      <c r="AR25" s="100">
        <v>29</v>
      </c>
      <c r="AS25" s="76">
        <v>0</v>
      </c>
      <c r="AT25" s="98">
        <v>16</v>
      </c>
    </row>
    <row r="26" spans="1:46">
      <c r="Z26" s="84" t="s">
        <v>231</v>
      </c>
      <c r="AA26" s="79">
        <v>0.69349439999999996</v>
      </c>
      <c r="AB26" s="82">
        <v>13</v>
      </c>
      <c r="AC26" s="87">
        <v>0.51030819999999999</v>
      </c>
      <c r="AD26" s="78">
        <v>39</v>
      </c>
      <c r="AE26" s="76" t="b">
        <v>0</v>
      </c>
      <c r="AF26" s="98">
        <v>0.60190129999999997</v>
      </c>
      <c r="AG26" s="76">
        <v>26</v>
      </c>
      <c r="AJ26" s="86" t="s">
        <v>242</v>
      </c>
      <c r="AK26" s="79">
        <v>0.6946289189</v>
      </c>
      <c r="AL26" s="100">
        <v>11</v>
      </c>
      <c r="AM26" s="79">
        <v>0.57358061971762897</v>
      </c>
      <c r="AN26" s="100">
        <v>21</v>
      </c>
      <c r="AO26" s="79">
        <v>0.71079813734999997</v>
      </c>
      <c r="AP26" s="100">
        <v>20</v>
      </c>
      <c r="AQ26" s="79">
        <v>0.50689230399999996</v>
      </c>
      <c r="AR26" s="100">
        <v>31</v>
      </c>
      <c r="AS26" s="76">
        <v>0</v>
      </c>
      <c r="AT26" s="98">
        <v>17.333333333333332</v>
      </c>
    </row>
    <row r="27" spans="1:46" ht="26">
      <c r="A27" s="5" t="s">
        <v>0</v>
      </c>
      <c r="B27" s="5" t="s">
        <v>275</v>
      </c>
      <c r="C27" s="5" t="s">
        <v>276</v>
      </c>
      <c r="D27" s="5" t="s">
        <v>277</v>
      </c>
      <c r="E27" s="5" t="s">
        <v>278</v>
      </c>
      <c r="Z27" s="84" t="s">
        <v>224</v>
      </c>
      <c r="AA27" s="79">
        <v>0.69209454999999998</v>
      </c>
      <c r="AB27" s="82">
        <v>18</v>
      </c>
      <c r="AC27" s="87">
        <v>0.6731568</v>
      </c>
      <c r="AD27" s="78">
        <v>19</v>
      </c>
      <c r="AE27" s="76" t="b">
        <v>1</v>
      </c>
      <c r="AF27" s="98">
        <v>0.68262567499999993</v>
      </c>
      <c r="AG27" s="76">
        <v>18.5</v>
      </c>
      <c r="AJ27" s="86" t="s">
        <v>248</v>
      </c>
      <c r="AK27" s="79">
        <v>0.79133551221999998</v>
      </c>
      <c r="AL27" s="100">
        <v>39</v>
      </c>
      <c r="AM27" s="79">
        <v>0.77871324564711497</v>
      </c>
      <c r="AN27" s="100">
        <v>6</v>
      </c>
      <c r="AO27" s="79">
        <v>0.89850403035499904</v>
      </c>
      <c r="AP27" s="100">
        <v>9</v>
      </c>
      <c r="AQ27" s="79">
        <v>0.78200391059999996</v>
      </c>
      <c r="AR27" s="100">
        <v>14</v>
      </c>
      <c r="AS27" s="76">
        <v>0</v>
      </c>
      <c r="AT27" s="98">
        <v>18</v>
      </c>
    </row>
    <row r="28" spans="1:46">
      <c r="A28" s="84" t="s">
        <v>245</v>
      </c>
      <c r="B28" s="82">
        <v>13</v>
      </c>
      <c r="C28" s="82">
        <v>20</v>
      </c>
      <c r="D28" s="82">
        <v>33</v>
      </c>
      <c r="E28" s="82">
        <v>5</v>
      </c>
      <c r="Z28" s="84" t="s">
        <v>198</v>
      </c>
      <c r="AA28" s="79">
        <v>0.69130765999999999</v>
      </c>
      <c r="AB28" s="82">
        <v>15</v>
      </c>
      <c r="AC28" s="87">
        <v>0.99999992999999998</v>
      </c>
      <c r="AD28" s="78">
        <v>5</v>
      </c>
      <c r="AE28" s="76" t="b">
        <v>1</v>
      </c>
      <c r="AF28" s="98">
        <v>0.84565379500000004</v>
      </c>
      <c r="AG28" s="76">
        <v>10</v>
      </c>
      <c r="AJ28" s="86" t="s">
        <v>226</v>
      </c>
      <c r="AK28" s="79">
        <v>0.73627563827999998</v>
      </c>
      <c r="AL28" s="100">
        <v>23</v>
      </c>
      <c r="AM28" s="79">
        <v>0.53365474378088296</v>
      </c>
      <c r="AN28" s="100">
        <v>24</v>
      </c>
      <c r="AO28" s="79">
        <v>0.77246758229000001</v>
      </c>
      <c r="AP28" s="100">
        <v>14</v>
      </c>
      <c r="AQ28" s="79">
        <v>0.86072882264787398</v>
      </c>
      <c r="AR28" s="100">
        <v>6</v>
      </c>
      <c r="AS28" s="76">
        <v>0</v>
      </c>
      <c r="AT28" s="98">
        <v>20.333333333333332</v>
      </c>
    </row>
    <row r="29" spans="1:46">
      <c r="A29" s="84" t="s">
        <v>206</v>
      </c>
      <c r="B29" s="82">
        <v>27</v>
      </c>
      <c r="C29" s="82">
        <v>37</v>
      </c>
      <c r="D29" s="82">
        <v>47</v>
      </c>
      <c r="E29" s="82">
        <v>45</v>
      </c>
      <c r="Z29" s="84" t="s">
        <v>225</v>
      </c>
      <c r="AA29" s="79">
        <v>0.68788119999999997</v>
      </c>
      <c r="AB29" s="82">
        <v>3</v>
      </c>
      <c r="AC29" s="87">
        <v>0.76158720000000002</v>
      </c>
      <c r="AD29" s="78">
        <v>11</v>
      </c>
      <c r="AE29" s="76" t="b">
        <v>1</v>
      </c>
      <c r="AF29" s="98">
        <v>0.7247342</v>
      </c>
      <c r="AG29" s="76">
        <v>7</v>
      </c>
      <c r="AJ29" s="86" t="s">
        <v>280</v>
      </c>
      <c r="AK29" s="79">
        <v>0.90907317131999998</v>
      </c>
      <c r="AL29" s="100">
        <v>44</v>
      </c>
      <c r="AM29" s="79">
        <v>1.0000009275257</v>
      </c>
      <c r="AN29" s="100">
        <v>3</v>
      </c>
      <c r="AO29" s="79">
        <v>0.81902084852000001</v>
      </c>
      <c r="AP29" s="100">
        <v>14</v>
      </c>
      <c r="AQ29" s="79">
        <v>0.68267401520000004</v>
      </c>
      <c r="AR29" s="100">
        <v>16</v>
      </c>
      <c r="AS29" s="76">
        <v>0</v>
      </c>
      <c r="AT29" s="98">
        <v>20.333333333333332</v>
      </c>
    </row>
    <row r="30" spans="1:46">
      <c r="A30" s="84" t="s">
        <v>223</v>
      </c>
      <c r="B30" s="82">
        <v>43</v>
      </c>
      <c r="C30" s="82">
        <v>13</v>
      </c>
      <c r="D30" s="82">
        <v>17</v>
      </c>
      <c r="E30" s="82">
        <v>14</v>
      </c>
      <c r="Z30" s="84" t="s">
        <v>239</v>
      </c>
      <c r="AA30" s="79">
        <v>0.68429719999999905</v>
      </c>
      <c r="AB30" s="82">
        <v>19</v>
      </c>
      <c r="AC30" s="87">
        <v>0.57992160999999998</v>
      </c>
      <c r="AD30" s="78">
        <v>24</v>
      </c>
      <c r="AE30" s="76" t="b">
        <v>0</v>
      </c>
      <c r="AF30" s="98">
        <v>0.63210940499999957</v>
      </c>
      <c r="AG30" s="76">
        <v>21.5</v>
      </c>
      <c r="AJ30" s="86" t="s">
        <v>281</v>
      </c>
      <c r="AK30" s="79">
        <v>0.76049305827999902</v>
      </c>
      <c r="AL30" s="100">
        <v>31</v>
      </c>
      <c r="AM30" s="79">
        <v>0.65553405078093996</v>
      </c>
      <c r="AN30" s="100">
        <v>18</v>
      </c>
      <c r="AO30" s="79">
        <v>0.77334098910999904</v>
      </c>
      <c r="AP30" s="100">
        <v>12</v>
      </c>
      <c r="AQ30" s="79">
        <v>0.7726589398</v>
      </c>
      <c r="AR30" s="100">
        <v>10</v>
      </c>
      <c r="AS30" s="76">
        <v>0</v>
      </c>
      <c r="AT30" s="98">
        <v>20.333333333333332</v>
      </c>
    </row>
    <row r="31" spans="1:46">
      <c r="A31" s="84"/>
      <c r="B31" s="82"/>
      <c r="C31" s="82"/>
      <c r="D31" s="82"/>
      <c r="E31" s="82"/>
      <c r="Z31" s="84" t="s">
        <v>219</v>
      </c>
      <c r="AA31" s="79">
        <v>0.66636089999999903</v>
      </c>
      <c r="AB31" s="82">
        <v>38</v>
      </c>
      <c r="AC31" s="87">
        <v>0.66276778000000003</v>
      </c>
      <c r="AD31" s="78">
        <v>22</v>
      </c>
      <c r="AE31" s="76" t="b">
        <v>0</v>
      </c>
      <c r="AF31" s="98">
        <v>0.66456433999999953</v>
      </c>
      <c r="AG31" s="76">
        <v>30</v>
      </c>
      <c r="AJ31" s="86" t="s">
        <v>229</v>
      </c>
      <c r="AK31" s="79">
        <v>0.89749835223999996</v>
      </c>
      <c r="AL31" s="100">
        <v>6</v>
      </c>
      <c r="AM31" s="79">
        <v>0.76311934183426</v>
      </c>
      <c r="AN31" s="100">
        <v>35</v>
      </c>
      <c r="AO31" s="79">
        <v>0.65353725299999998</v>
      </c>
      <c r="AP31" s="100">
        <v>22</v>
      </c>
      <c r="AQ31" s="79">
        <v>0.48204854740000003</v>
      </c>
      <c r="AR31" s="100">
        <v>36</v>
      </c>
      <c r="AS31" s="76">
        <v>1</v>
      </c>
      <c r="AT31" s="98">
        <v>21</v>
      </c>
    </row>
    <row r="32" spans="1:46">
      <c r="A32" s="84"/>
      <c r="B32" s="82"/>
      <c r="C32" s="82"/>
      <c r="D32" s="82"/>
      <c r="E32" s="82"/>
      <c r="Z32" s="84" t="s">
        <v>221</v>
      </c>
      <c r="AA32" s="79">
        <v>0.6573213</v>
      </c>
      <c r="AB32" s="82">
        <v>23</v>
      </c>
      <c r="AC32" s="87">
        <v>0.72276362000000005</v>
      </c>
      <c r="AD32" s="78">
        <v>15</v>
      </c>
      <c r="AE32" s="76" t="b">
        <v>0</v>
      </c>
      <c r="AF32" s="98">
        <v>0.69004246000000002</v>
      </c>
      <c r="AG32" s="76">
        <v>19</v>
      </c>
      <c r="AJ32" s="86" t="s">
        <v>231</v>
      </c>
      <c r="AK32" s="79">
        <v>0.84159891906999995</v>
      </c>
      <c r="AL32" s="100">
        <v>19</v>
      </c>
      <c r="AM32" s="79">
        <v>0.55128689362360705</v>
      </c>
      <c r="AN32" s="100">
        <v>24</v>
      </c>
      <c r="AO32" s="79">
        <v>0.6422900614</v>
      </c>
      <c r="AP32" s="100">
        <v>23</v>
      </c>
      <c r="AQ32" s="79">
        <v>0.51561113509999901</v>
      </c>
      <c r="AR32" s="100">
        <v>33</v>
      </c>
      <c r="AS32" s="76">
        <v>1</v>
      </c>
      <c r="AT32" s="98">
        <v>22</v>
      </c>
    </row>
    <row r="33" spans="1:46">
      <c r="Z33" s="84" t="s">
        <v>215</v>
      </c>
      <c r="AA33" s="79">
        <v>0.63986730000000003</v>
      </c>
      <c r="AB33" s="82">
        <v>13</v>
      </c>
      <c r="AC33" s="87">
        <v>0.56819892999999999</v>
      </c>
      <c r="AD33" s="78">
        <v>26</v>
      </c>
      <c r="AE33" s="76" t="b">
        <v>0</v>
      </c>
      <c r="AF33" s="98">
        <v>0.60403311500000001</v>
      </c>
      <c r="AG33" s="76">
        <v>19.5</v>
      </c>
      <c r="AJ33" s="86" t="s">
        <v>3</v>
      </c>
      <c r="AK33" s="79">
        <v>0.82720309535999903</v>
      </c>
      <c r="AL33" s="100">
        <v>42</v>
      </c>
      <c r="AM33" s="79">
        <v>0.61519463734184399</v>
      </c>
      <c r="AN33" s="100">
        <v>14</v>
      </c>
      <c r="AO33" s="79">
        <v>0.80311033169000001</v>
      </c>
      <c r="AP33" s="100">
        <v>11</v>
      </c>
      <c r="AQ33" s="79">
        <v>0.66338927749999899</v>
      </c>
      <c r="AR33" s="100">
        <v>20</v>
      </c>
      <c r="AS33" s="76">
        <v>0</v>
      </c>
      <c r="AT33" s="98">
        <v>22.333333333333332</v>
      </c>
    </row>
    <row r="34" spans="1:46">
      <c r="Z34" s="84" t="s">
        <v>206</v>
      </c>
      <c r="AA34" s="79">
        <v>0.61775579999999997</v>
      </c>
      <c r="AB34" s="82">
        <v>25</v>
      </c>
      <c r="AC34" s="87">
        <v>0.70154693000000001</v>
      </c>
      <c r="AD34" s="78">
        <v>15</v>
      </c>
      <c r="AE34" s="76" t="b">
        <v>0</v>
      </c>
      <c r="AF34" s="98">
        <v>0.65965136499999999</v>
      </c>
      <c r="AG34" s="76">
        <v>20</v>
      </c>
      <c r="AJ34" s="86" t="s">
        <v>246</v>
      </c>
      <c r="AK34" s="79">
        <v>0.61150997933999995</v>
      </c>
      <c r="AL34" s="100">
        <v>21</v>
      </c>
      <c r="AM34" s="79">
        <v>0.58934956739155997</v>
      </c>
      <c r="AN34" s="100">
        <v>18</v>
      </c>
      <c r="AO34" s="79">
        <v>0.55838336820000001</v>
      </c>
      <c r="AP34" s="100">
        <v>30</v>
      </c>
      <c r="AQ34" s="79">
        <v>0.82768067109999999</v>
      </c>
      <c r="AR34" s="100">
        <v>11</v>
      </c>
      <c r="AS34" s="76">
        <v>0</v>
      </c>
      <c r="AT34" s="98">
        <v>23</v>
      </c>
    </row>
    <row r="35" spans="1:46">
      <c r="A35" s="76" t="s">
        <v>0</v>
      </c>
      <c r="B35" s="76" t="s">
        <v>252</v>
      </c>
      <c r="D35" s="76" t="s">
        <v>0</v>
      </c>
      <c r="E35" s="76" t="s">
        <v>255</v>
      </c>
      <c r="F35" s="76" t="s">
        <v>269</v>
      </c>
      <c r="H35" s="76" t="s">
        <v>0</v>
      </c>
      <c r="I35" s="76" t="s">
        <v>270</v>
      </c>
      <c r="K35" s="76" t="s">
        <v>271</v>
      </c>
      <c r="N35" s="76" t="s">
        <v>0</v>
      </c>
      <c r="O35" s="76" t="s">
        <v>272</v>
      </c>
      <c r="P35" s="76" t="s">
        <v>273</v>
      </c>
      <c r="R35" s="76" t="s">
        <v>0</v>
      </c>
      <c r="S35" s="76" t="s">
        <v>282</v>
      </c>
      <c r="T35" s="76" t="s">
        <v>283</v>
      </c>
      <c r="Z35" s="84" t="s">
        <v>233</v>
      </c>
      <c r="AA35" s="79">
        <v>0.60825659999999904</v>
      </c>
      <c r="AB35" s="82">
        <v>6</v>
      </c>
      <c r="AC35" s="87">
        <v>0.64862540000000002</v>
      </c>
      <c r="AD35" s="78">
        <v>24</v>
      </c>
      <c r="AE35" s="76" t="b">
        <v>0</v>
      </c>
      <c r="AF35" s="98">
        <v>0.62844099999999958</v>
      </c>
      <c r="AG35" s="76">
        <v>15</v>
      </c>
      <c r="AJ35" s="86" t="s">
        <v>243</v>
      </c>
      <c r="AK35" s="79">
        <v>0.71844386489000001</v>
      </c>
      <c r="AL35" s="100">
        <v>37</v>
      </c>
      <c r="AM35" s="79">
        <v>0.57097168809941801</v>
      </c>
      <c r="AN35" s="100">
        <v>16</v>
      </c>
      <c r="AO35" s="79">
        <v>0.72612980137000005</v>
      </c>
      <c r="AP35" s="100">
        <v>17</v>
      </c>
      <c r="AQ35" s="79">
        <v>0.62213606239999997</v>
      </c>
      <c r="AR35" s="100">
        <v>18</v>
      </c>
      <c r="AS35" s="76">
        <v>0</v>
      </c>
      <c r="AT35" s="98">
        <v>23.333333333333332</v>
      </c>
    </row>
    <row r="36" spans="1:46">
      <c r="A36" s="76" t="s">
        <v>245</v>
      </c>
      <c r="B36" s="76">
        <v>0.60161076472999997</v>
      </c>
      <c r="C36" s="76">
        <v>28</v>
      </c>
      <c r="D36" s="76" t="s">
        <v>245</v>
      </c>
      <c r="E36" s="76">
        <v>0.80684223868228799</v>
      </c>
      <c r="F36" s="76">
        <v>9</v>
      </c>
      <c r="H36" s="76" t="s">
        <v>245</v>
      </c>
      <c r="I36" s="76">
        <v>0.64982048879999998</v>
      </c>
      <c r="K36" s="76">
        <v>40</v>
      </c>
      <c r="N36" s="76" t="s">
        <v>245</v>
      </c>
      <c r="O36" s="76">
        <v>0.49410265840000001</v>
      </c>
      <c r="P36" s="76">
        <v>46</v>
      </c>
      <c r="R36" s="76" t="s">
        <v>245</v>
      </c>
      <c r="S36" s="76">
        <v>0.63809403765307204</v>
      </c>
      <c r="T36" s="76">
        <v>30.75</v>
      </c>
      <c r="U36" s="76">
        <v>27</v>
      </c>
      <c r="Z36" s="84" t="s">
        <v>214</v>
      </c>
      <c r="AA36" s="79">
        <v>0.56687374999999995</v>
      </c>
      <c r="AB36" s="82">
        <v>22</v>
      </c>
      <c r="AC36" s="87">
        <v>0.60383259999999905</v>
      </c>
      <c r="AD36" s="78">
        <v>21</v>
      </c>
      <c r="AE36" s="76" t="b">
        <v>0</v>
      </c>
      <c r="AF36" s="98">
        <v>0.5853531749999995</v>
      </c>
      <c r="AG36" s="76">
        <v>21.5</v>
      </c>
      <c r="AJ36" s="86" t="s">
        <v>225</v>
      </c>
      <c r="AK36" s="79">
        <v>0.58999057606000005</v>
      </c>
      <c r="AL36" s="100">
        <v>6</v>
      </c>
      <c r="AM36" s="79">
        <v>0.61807085174192999</v>
      </c>
      <c r="AN36" s="100">
        <v>24</v>
      </c>
      <c r="AO36" s="79">
        <v>0.48258516709999999</v>
      </c>
      <c r="AP36" s="100">
        <v>42</v>
      </c>
      <c r="AQ36" s="79">
        <v>0.65345901360000003</v>
      </c>
      <c r="AR36" s="100">
        <v>18</v>
      </c>
      <c r="AS36" s="76">
        <v>0</v>
      </c>
      <c r="AT36" s="98">
        <v>24</v>
      </c>
    </row>
    <row r="37" spans="1:46">
      <c r="Z37" s="84" t="s">
        <v>216</v>
      </c>
      <c r="AA37" s="79">
        <v>0.56539839999999997</v>
      </c>
      <c r="AB37" s="82">
        <v>7</v>
      </c>
      <c r="AC37" s="87">
        <v>0.54567714</v>
      </c>
      <c r="AD37" s="78">
        <v>26</v>
      </c>
      <c r="AE37" s="76" t="b">
        <v>0</v>
      </c>
      <c r="AF37" s="98">
        <v>0.55553776999999993</v>
      </c>
      <c r="AG37" s="76">
        <v>16.5</v>
      </c>
      <c r="AJ37" s="86" t="s">
        <v>249</v>
      </c>
      <c r="AK37" s="79">
        <v>1.0000001884999901</v>
      </c>
      <c r="AL37" s="100">
        <v>2</v>
      </c>
      <c r="AM37" s="79">
        <v>0.440151196293878</v>
      </c>
      <c r="AN37" s="100">
        <v>39</v>
      </c>
      <c r="AO37" s="79">
        <v>0.48902274645999899</v>
      </c>
      <c r="AP37" s="100">
        <v>36</v>
      </c>
      <c r="AQ37" s="79">
        <v>0.53128507403869596</v>
      </c>
      <c r="AR37" s="100">
        <v>27</v>
      </c>
      <c r="AT37" s="98"/>
    </row>
    <row r="38" spans="1:46">
      <c r="Z38" s="84" t="s">
        <v>6</v>
      </c>
      <c r="AA38" s="79">
        <v>0.55391679999999999</v>
      </c>
      <c r="AB38" s="82">
        <v>25</v>
      </c>
      <c r="AC38" s="87">
        <v>0.98749891000000001</v>
      </c>
      <c r="AD38" s="78">
        <v>2</v>
      </c>
      <c r="AE38" s="76" t="b">
        <v>0</v>
      </c>
      <c r="AF38" s="98">
        <v>0.77070785499999994</v>
      </c>
      <c r="AG38" s="76">
        <v>13.5</v>
      </c>
      <c r="AJ38" s="86" t="s">
        <v>245</v>
      </c>
      <c r="AK38" s="79">
        <v>0.60161076472999997</v>
      </c>
      <c r="AL38" s="100">
        <v>28</v>
      </c>
      <c r="AM38" s="79">
        <v>0.80684223868228799</v>
      </c>
      <c r="AN38" s="100">
        <v>9</v>
      </c>
      <c r="AO38" s="79">
        <v>0.64982048879999998</v>
      </c>
      <c r="AP38" s="100">
        <v>40</v>
      </c>
      <c r="AQ38" s="79">
        <v>0.49410265840000001</v>
      </c>
      <c r="AR38" s="100">
        <v>46</v>
      </c>
      <c r="AS38" s="76">
        <v>0</v>
      </c>
      <c r="AT38" s="98">
        <v>25.666666666666668</v>
      </c>
    </row>
    <row r="39" spans="1:46">
      <c r="Z39" s="84" t="s">
        <v>218</v>
      </c>
      <c r="AA39" s="79">
        <v>0.55256015999999997</v>
      </c>
      <c r="AB39" s="82">
        <v>10</v>
      </c>
      <c r="AC39" s="87">
        <v>0.35730711999999898</v>
      </c>
      <c r="AD39" s="78">
        <v>50</v>
      </c>
      <c r="AE39" s="76" t="b">
        <v>0</v>
      </c>
      <c r="AF39" s="98">
        <v>0.45493363999999947</v>
      </c>
      <c r="AG39" s="76">
        <v>30</v>
      </c>
      <c r="AJ39" s="86" t="s">
        <v>212</v>
      </c>
      <c r="AK39" s="79">
        <v>0.64663770336000004</v>
      </c>
      <c r="AL39" s="100">
        <v>30</v>
      </c>
      <c r="AM39" s="79">
        <v>0.54789179729168502</v>
      </c>
      <c r="AN39" s="100">
        <v>24</v>
      </c>
      <c r="AO39" s="79">
        <v>0.62441852076000004</v>
      </c>
      <c r="AP39" s="100">
        <v>23</v>
      </c>
      <c r="AQ39" s="79">
        <v>0.999999604228065</v>
      </c>
      <c r="AR39" s="100">
        <v>4</v>
      </c>
      <c r="AS39" s="76">
        <v>0</v>
      </c>
      <c r="AT39" s="98">
        <v>25.666666666666668</v>
      </c>
    </row>
    <row r="40" spans="1:46">
      <c r="Z40" s="84" t="s">
        <v>223</v>
      </c>
      <c r="AA40" s="79">
        <v>0.54184582000000003</v>
      </c>
      <c r="AB40" s="82">
        <v>9</v>
      </c>
      <c r="AC40" s="87">
        <v>0.45477239999999902</v>
      </c>
      <c r="AD40" s="78">
        <v>39</v>
      </c>
      <c r="AE40" s="76" t="b">
        <v>0</v>
      </c>
      <c r="AF40" s="98">
        <v>0.49830910999999956</v>
      </c>
      <c r="AG40" s="76">
        <v>24</v>
      </c>
      <c r="AJ40" s="86" t="s">
        <v>245</v>
      </c>
      <c r="AK40" s="79">
        <v>0.60161076472999997</v>
      </c>
      <c r="AL40" s="100">
        <v>28</v>
      </c>
      <c r="AM40" s="79">
        <v>0.80684223868228799</v>
      </c>
      <c r="AN40" s="100">
        <v>9</v>
      </c>
      <c r="AO40" s="79">
        <v>0.64982048879999998</v>
      </c>
      <c r="AP40" s="100">
        <v>40</v>
      </c>
      <c r="AQ40" s="79">
        <v>0.49410265840000001</v>
      </c>
      <c r="AR40" s="100">
        <v>46</v>
      </c>
      <c r="AS40" s="76">
        <v>0</v>
      </c>
      <c r="AT40" s="98">
        <v>25.666666666666668</v>
      </c>
    </row>
    <row r="41" spans="1:46" ht="26">
      <c r="A41" s="5" t="s">
        <v>0</v>
      </c>
      <c r="B41" s="5" t="s">
        <v>252</v>
      </c>
      <c r="C41" s="5" t="s">
        <v>255</v>
      </c>
      <c r="D41" s="5" t="s">
        <v>263</v>
      </c>
      <c r="E41" s="5" t="s">
        <v>264</v>
      </c>
      <c r="F41" s="5" t="s">
        <v>175</v>
      </c>
      <c r="Z41" s="84" t="s">
        <v>260</v>
      </c>
      <c r="AA41" s="79">
        <v>0.53949769999999997</v>
      </c>
      <c r="AB41" s="82">
        <v>46</v>
      </c>
      <c r="AC41" s="87">
        <v>0.56879259999999998</v>
      </c>
      <c r="AD41" s="78">
        <v>26</v>
      </c>
      <c r="AE41" s="76" t="b">
        <v>0</v>
      </c>
      <c r="AF41" s="98">
        <v>0.55414514999999998</v>
      </c>
      <c r="AG41" s="76">
        <v>36</v>
      </c>
      <c r="AJ41" s="86" t="s">
        <v>210</v>
      </c>
      <c r="AK41" s="79">
        <v>0.80214116898999999</v>
      </c>
      <c r="AL41" s="100">
        <v>44</v>
      </c>
      <c r="AM41" s="79">
        <v>1.00000179202719</v>
      </c>
      <c r="AN41" s="100">
        <v>7</v>
      </c>
      <c r="AO41" s="79">
        <v>0.56935349029999904</v>
      </c>
      <c r="AP41" s="100">
        <v>28</v>
      </c>
      <c r="AQ41" s="79">
        <v>0.79843440529999998</v>
      </c>
      <c r="AR41" s="100">
        <v>12</v>
      </c>
      <c r="AS41" s="76">
        <v>0</v>
      </c>
      <c r="AT41" s="98">
        <v>26.333333333333332</v>
      </c>
    </row>
    <row r="42" spans="1:46">
      <c r="A42" s="84" t="s">
        <v>8</v>
      </c>
      <c r="B42" s="79">
        <v>0.32100525000000002</v>
      </c>
      <c r="C42" s="79">
        <v>0.44139265999999999</v>
      </c>
      <c r="D42" s="79">
        <v>0.64628828000000005</v>
      </c>
      <c r="E42" s="79">
        <v>0.99999967000000001</v>
      </c>
      <c r="Z42" s="84" t="s">
        <v>207</v>
      </c>
      <c r="AA42" s="79">
        <v>0.51849889999999899</v>
      </c>
      <c r="AB42" s="82">
        <v>8</v>
      </c>
      <c r="AC42" s="87">
        <v>0.69710930000000004</v>
      </c>
      <c r="AD42" s="78">
        <v>12</v>
      </c>
      <c r="AE42" s="76" t="b">
        <v>1</v>
      </c>
      <c r="AF42" s="98">
        <v>0.60780409999999951</v>
      </c>
      <c r="AG42" s="76">
        <v>10</v>
      </c>
      <c r="AJ42" s="86" t="s">
        <v>250</v>
      </c>
      <c r="AK42" s="79">
        <v>0.80248647269999995</v>
      </c>
      <c r="AL42" s="100">
        <v>15</v>
      </c>
      <c r="AM42" s="79">
        <v>0.400584302040075</v>
      </c>
      <c r="AN42" s="100">
        <v>39</v>
      </c>
      <c r="AO42" s="79">
        <v>0.50793619249999999</v>
      </c>
      <c r="AP42" s="100">
        <v>30</v>
      </c>
      <c r="AQ42" s="79">
        <v>0.54301154301999999</v>
      </c>
      <c r="AR42" s="100">
        <v>24</v>
      </c>
      <c r="AS42" s="76">
        <v>0</v>
      </c>
      <c r="AT42" s="98">
        <v>28</v>
      </c>
    </row>
    <row r="43" spans="1:46">
      <c r="A43" s="84" t="s">
        <v>7</v>
      </c>
      <c r="B43" s="79">
        <v>0.34581593999999999</v>
      </c>
      <c r="C43" s="79">
        <v>0.22140522000000001</v>
      </c>
      <c r="D43" s="79">
        <v>0.39828759600000002</v>
      </c>
      <c r="E43" s="79">
        <v>0.80390844299999997</v>
      </c>
      <c r="Z43" s="84" t="s">
        <v>246</v>
      </c>
      <c r="AA43" s="79">
        <v>0.4825122</v>
      </c>
      <c r="AB43" s="82">
        <v>11</v>
      </c>
      <c r="AC43" s="87">
        <v>0.36708843000000002</v>
      </c>
      <c r="AD43" s="78">
        <v>48</v>
      </c>
      <c r="AE43" s="76" t="b">
        <v>0</v>
      </c>
      <c r="AF43" s="98">
        <v>0.42480031500000004</v>
      </c>
      <c r="AG43" s="76">
        <v>29.5</v>
      </c>
      <c r="AJ43" s="86" t="s">
        <v>237</v>
      </c>
      <c r="AK43" s="79">
        <v>0.64447015175</v>
      </c>
      <c r="AL43" s="100">
        <v>25</v>
      </c>
      <c r="AM43" s="79">
        <v>0.54031735024733596</v>
      </c>
      <c r="AN43" s="100">
        <v>34</v>
      </c>
      <c r="AO43" s="79">
        <v>0.60314271129999997</v>
      </c>
      <c r="AP43" s="100">
        <v>25</v>
      </c>
      <c r="AQ43" s="79">
        <v>0.44874304123999997</v>
      </c>
      <c r="AR43" s="100">
        <v>37</v>
      </c>
      <c r="AS43" s="76">
        <v>0</v>
      </c>
      <c r="AT43" s="98">
        <v>28</v>
      </c>
    </row>
    <row r="44" spans="1:46">
      <c r="A44" s="84" t="s">
        <v>284</v>
      </c>
      <c r="B44" s="79">
        <v>0.57631601626153828</v>
      </c>
      <c r="C44" s="79">
        <v>0.55957659643846147</v>
      </c>
      <c r="D44" s="79">
        <v>0.61113679124615405</v>
      </c>
      <c r="E44" s="79">
        <v>0.71416266706153841</v>
      </c>
      <c r="Z44" s="84" t="s">
        <v>203</v>
      </c>
      <c r="AA44" s="79">
        <v>0.47885840000000002</v>
      </c>
      <c r="AB44" s="82">
        <v>36</v>
      </c>
      <c r="AC44" s="87">
        <v>0.71134649999999999</v>
      </c>
      <c r="AD44" s="78">
        <v>13</v>
      </c>
      <c r="AE44" s="76" t="b">
        <v>0</v>
      </c>
      <c r="AF44" s="98">
        <v>0.59510244999999995</v>
      </c>
      <c r="AG44" s="76">
        <v>24.5</v>
      </c>
      <c r="AJ44" s="86" t="s">
        <v>285</v>
      </c>
      <c r="AK44" s="79">
        <v>0.54648409740000004</v>
      </c>
      <c r="AL44" s="100">
        <v>39</v>
      </c>
      <c r="AM44" s="79">
        <v>0.56431155698017099</v>
      </c>
      <c r="AN44" s="100">
        <v>21</v>
      </c>
      <c r="AO44" s="79">
        <v>0.56290294673999997</v>
      </c>
      <c r="AP44" s="100">
        <v>25</v>
      </c>
      <c r="AQ44" s="79">
        <v>0.61710612978323898</v>
      </c>
      <c r="AR44" s="100">
        <v>17</v>
      </c>
      <c r="AS44" s="76">
        <v>0</v>
      </c>
      <c r="AT44" s="98">
        <v>28.333333333333332</v>
      </c>
    </row>
    <row r="45" spans="1:46">
      <c r="A45" s="101" t="s">
        <v>284</v>
      </c>
      <c r="B45" s="102"/>
      <c r="C45" s="77"/>
      <c r="D45" s="77"/>
      <c r="E45" s="77"/>
      <c r="Z45" s="84" t="s">
        <v>226</v>
      </c>
      <c r="AA45" s="79">
        <v>0.47471918000000002</v>
      </c>
      <c r="AB45" s="82">
        <v>21</v>
      </c>
      <c r="AC45" s="87">
        <v>0.37603941999999901</v>
      </c>
      <c r="AD45" s="78">
        <v>48</v>
      </c>
      <c r="AE45" s="76" t="b">
        <v>0</v>
      </c>
      <c r="AF45" s="98">
        <v>0.42537929999999952</v>
      </c>
      <c r="AG45" s="76">
        <v>34.5</v>
      </c>
      <c r="AJ45" s="86" t="s">
        <v>230</v>
      </c>
      <c r="AK45" s="79">
        <v>1.0000000252400001</v>
      </c>
      <c r="AL45" s="100">
        <v>48</v>
      </c>
      <c r="AM45" s="79">
        <v>0.66674713168267996</v>
      </c>
      <c r="AN45" s="100">
        <v>14</v>
      </c>
      <c r="AO45" s="79">
        <v>0.58786099391999902</v>
      </c>
      <c r="AP45" s="100">
        <v>25</v>
      </c>
      <c r="AQ45" s="79">
        <v>0.65686492299999999</v>
      </c>
      <c r="AR45" s="100">
        <v>14</v>
      </c>
      <c r="AS45" s="76">
        <v>0</v>
      </c>
      <c r="AT45" s="98">
        <v>29</v>
      </c>
    </row>
    <row r="46" spans="1:46" ht="26">
      <c r="A46" s="5" t="s">
        <v>0</v>
      </c>
      <c r="B46" s="5" t="s">
        <v>275</v>
      </c>
      <c r="C46" s="5" t="s">
        <v>276</v>
      </c>
      <c r="D46" s="5" t="s">
        <v>277</v>
      </c>
      <c r="E46" s="5" t="s">
        <v>278</v>
      </c>
      <c r="Z46" s="84" t="s">
        <v>236</v>
      </c>
      <c r="AA46" s="79">
        <v>0.45218206</v>
      </c>
      <c r="AB46" s="82">
        <v>30</v>
      </c>
      <c r="AC46" s="87">
        <v>0.66726969999999997</v>
      </c>
      <c r="AD46" s="78">
        <v>19</v>
      </c>
      <c r="AE46" s="76" t="b">
        <v>0</v>
      </c>
      <c r="AF46" s="98">
        <v>0.55972588000000001</v>
      </c>
      <c r="AG46" s="76">
        <v>24.5</v>
      </c>
      <c r="AJ46" s="86" t="s">
        <v>239</v>
      </c>
      <c r="AK46" s="79">
        <v>0.37001792188999999</v>
      </c>
      <c r="AL46" s="100">
        <v>8</v>
      </c>
      <c r="AM46" s="79">
        <v>0.40212637243895399</v>
      </c>
      <c r="AN46" s="100">
        <v>37</v>
      </c>
      <c r="AO46" s="79">
        <v>0.34616297759999998</v>
      </c>
      <c r="AP46" s="100">
        <v>45</v>
      </c>
      <c r="AQ46" s="79">
        <v>0.59536681568000005</v>
      </c>
      <c r="AR46" s="100">
        <v>27</v>
      </c>
      <c r="AS46" s="76">
        <v>0</v>
      </c>
      <c r="AT46" s="98">
        <v>30</v>
      </c>
    </row>
    <row r="47" spans="1:46">
      <c r="A47" s="84" t="s">
        <v>245</v>
      </c>
      <c r="B47" s="82"/>
      <c r="C47" s="82"/>
      <c r="Z47" s="84" t="s">
        <v>248</v>
      </c>
      <c r="AA47" s="79">
        <v>0.44724120000000001</v>
      </c>
      <c r="AB47" s="82">
        <v>15</v>
      </c>
      <c r="AC47" s="87">
        <v>0.42415959999999903</v>
      </c>
      <c r="AD47" s="78">
        <v>45</v>
      </c>
      <c r="AE47" s="76" t="b">
        <v>0</v>
      </c>
      <c r="AF47" s="98">
        <v>0.43570039999999954</v>
      </c>
      <c r="AG47" s="76">
        <v>30</v>
      </c>
      <c r="AJ47" s="86" t="s">
        <v>209</v>
      </c>
      <c r="AK47" s="79">
        <v>0.68988799070999995</v>
      </c>
      <c r="AL47" s="100">
        <v>48</v>
      </c>
      <c r="AM47" s="79">
        <v>0.76663098806950003</v>
      </c>
      <c r="AN47" s="100">
        <v>12</v>
      </c>
      <c r="AO47" s="79">
        <v>0.56167313328000001</v>
      </c>
      <c r="AP47" s="100">
        <v>32</v>
      </c>
      <c r="AQ47" s="79">
        <v>0.99999985069999997</v>
      </c>
      <c r="AR47" s="100">
        <v>2</v>
      </c>
      <c r="AS47" s="76">
        <v>0</v>
      </c>
      <c r="AT47" s="98">
        <v>30.666666666666668</v>
      </c>
    </row>
    <row r="48" spans="1:46">
      <c r="A48" s="84" t="s">
        <v>206</v>
      </c>
      <c r="B48" s="82"/>
      <c r="C48" s="82"/>
      <c r="Z48" s="84" t="s">
        <v>213</v>
      </c>
      <c r="AA48" s="79">
        <v>0.44382023999999998</v>
      </c>
      <c r="AB48" s="82">
        <v>24</v>
      </c>
      <c r="AC48" s="87">
        <v>0.47094792999999902</v>
      </c>
      <c r="AD48" s="78">
        <v>36</v>
      </c>
      <c r="AE48" s="76" t="b">
        <v>0</v>
      </c>
      <c r="AF48" s="98">
        <v>0.4573840849999995</v>
      </c>
      <c r="AG48" s="76">
        <v>30</v>
      </c>
      <c r="AJ48" s="86" t="s">
        <v>208</v>
      </c>
      <c r="AK48" s="79">
        <v>0.61044837390999995</v>
      </c>
      <c r="AL48" s="100">
        <v>52</v>
      </c>
      <c r="AM48" s="79">
        <v>0.706129294663282</v>
      </c>
      <c r="AN48" s="100">
        <v>33</v>
      </c>
      <c r="AO48" s="79">
        <v>0.8959411518</v>
      </c>
      <c r="AP48" s="100">
        <v>8</v>
      </c>
      <c r="AQ48" s="79">
        <v>0.47665469964000001</v>
      </c>
      <c r="AR48" s="100">
        <v>33</v>
      </c>
      <c r="AS48" s="76">
        <v>0</v>
      </c>
      <c r="AT48" s="98">
        <v>31</v>
      </c>
    </row>
    <row r="49" spans="1:46">
      <c r="A49" s="84" t="s">
        <v>223</v>
      </c>
      <c r="B49" s="82"/>
      <c r="C49" s="82"/>
      <c r="Z49" s="84" t="s">
        <v>259</v>
      </c>
      <c r="AA49" s="79">
        <v>0.43965149999999997</v>
      </c>
      <c r="AB49" s="82">
        <v>44</v>
      </c>
      <c r="AC49" s="87">
        <v>0.73047445</v>
      </c>
      <c r="AD49" s="78">
        <v>13</v>
      </c>
      <c r="AE49" s="76" t="b">
        <v>0</v>
      </c>
      <c r="AF49" s="98">
        <v>0.58506297500000004</v>
      </c>
      <c r="AG49" s="76">
        <v>28.5</v>
      </c>
      <c r="AJ49" s="86" t="s">
        <v>251</v>
      </c>
      <c r="AK49" s="79">
        <v>0.51339444474999996</v>
      </c>
      <c r="AL49" s="100">
        <v>1</v>
      </c>
      <c r="AM49" s="79">
        <v>0.31491571738181801</v>
      </c>
      <c r="AN49" s="100">
        <v>48</v>
      </c>
      <c r="AO49" s="79">
        <v>0.31519490345000001</v>
      </c>
      <c r="AP49" s="100">
        <v>49</v>
      </c>
      <c r="AQ49" s="79">
        <v>0.22542841453659801</v>
      </c>
      <c r="AR49" s="100">
        <v>50</v>
      </c>
      <c r="AS49" s="76">
        <v>0</v>
      </c>
      <c r="AT49" s="98">
        <v>32.666666666666664</v>
      </c>
    </row>
    <row r="50" spans="1:46">
      <c r="Z50" s="84" t="s">
        <v>212</v>
      </c>
      <c r="AA50" s="79">
        <v>0.43550634999999999</v>
      </c>
      <c r="AB50" s="82">
        <v>27</v>
      </c>
      <c r="AC50" s="87">
        <v>0.59001753999999995</v>
      </c>
      <c r="AD50" s="78">
        <v>26</v>
      </c>
      <c r="AE50" s="76" t="b">
        <v>0</v>
      </c>
      <c r="AF50" s="98">
        <v>0.51276194499999994</v>
      </c>
      <c r="AG50" s="76">
        <v>26.5</v>
      </c>
      <c r="AJ50" s="86" t="s">
        <v>286</v>
      </c>
      <c r="AK50" s="79">
        <v>0.77907035095999899</v>
      </c>
      <c r="AL50" s="100">
        <v>35</v>
      </c>
      <c r="AM50" s="79">
        <v>0.57159794308032597</v>
      </c>
      <c r="AN50" s="100">
        <v>29</v>
      </c>
      <c r="AO50" s="79">
        <v>0.50665592780000002</v>
      </c>
      <c r="AP50" s="100">
        <v>35</v>
      </c>
      <c r="AQ50" s="79">
        <v>0.50414573582497202</v>
      </c>
      <c r="AR50" s="100">
        <v>30</v>
      </c>
      <c r="AS50" s="76">
        <v>0</v>
      </c>
      <c r="AT50" s="98">
        <v>33</v>
      </c>
    </row>
    <row r="51" spans="1:46">
      <c r="Z51" s="84" t="s">
        <v>193</v>
      </c>
      <c r="AA51" s="79">
        <v>0.43418074000000001</v>
      </c>
      <c r="AB51" s="82">
        <v>34</v>
      </c>
      <c r="AC51" s="87">
        <v>1.0000005199999999</v>
      </c>
      <c r="AD51" s="78">
        <v>7</v>
      </c>
      <c r="AE51" s="76" t="b">
        <v>0</v>
      </c>
      <c r="AF51" s="98">
        <v>0.71709062999999995</v>
      </c>
      <c r="AG51" s="76">
        <v>20.5</v>
      </c>
      <c r="AJ51" s="86" t="s">
        <v>5</v>
      </c>
      <c r="AK51" s="79">
        <v>0.71022775505000002</v>
      </c>
      <c r="AL51" s="100">
        <v>51</v>
      </c>
      <c r="AM51" s="79">
        <v>0.52203143809205999</v>
      </c>
      <c r="AN51" s="100">
        <v>31</v>
      </c>
      <c r="AO51" s="79">
        <v>0.67948065179999995</v>
      </c>
      <c r="AP51" s="100">
        <v>18</v>
      </c>
      <c r="AQ51" s="79">
        <v>0.479834301537508</v>
      </c>
      <c r="AR51" s="100">
        <v>31</v>
      </c>
      <c r="AS51" s="76">
        <v>0</v>
      </c>
      <c r="AT51" s="98">
        <v>33.333333333333336</v>
      </c>
    </row>
    <row r="52" spans="1:46">
      <c r="Z52" s="84" t="s">
        <v>229</v>
      </c>
      <c r="AA52" s="79">
        <v>0.43207878999999999</v>
      </c>
      <c r="AB52" s="82">
        <v>35</v>
      </c>
      <c r="AC52" s="87">
        <v>0.59751670000000001</v>
      </c>
      <c r="AD52" s="78">
        <v>32</v>
      </c>
      <c r="AE52" s="76" t="b">
        <v>0</v>
      </c>
      <c r="AF52" s="98">
        <v>0.51479774499999997</v>
      </c>
      <c r="AG52" s="76">
        <v>33.5</v>
      </c>
      <c r="AJ52" s="86" t="s">
        <v>198</v>
      </c>
      <c r="AK52" s="79">
        <v>0.69470706357999901</v>
      </c>
      <c r="AL52" s="100">
        <v>14</v>
      </c>
      <c r="AM52" s="79">
        <v>0.37164906346499399</v>
      </c>
      <c r="AN52" s="100">
        <v>42</v>
      </c>
      <c r="AO52" s="79">
        <v>0.40714571089999901</v>
      </c>
      <c r="AP52" s="100">
        <v>44</v>
      </c>
      <c r="AQ52" s="79">
        <v>0.407678747640145</v>
      </c>
      <c r="AR52" s="100">
        <v>40</v>
      </c>
      <c r="AS52" s="76">
        <v>0</v>
      </c>
      <c r="AT52" s="98">
        <v>33.333333333333336</v>
      </c>
    </row>
    <row r="53" spans="1:46">
      <c r="Z53" s="84" t="s">
        <v>211</v>
      </c>
      <c r="AA53" s="79">
        <v>0.43097667000000001</v>
      </c>
      <c r="AB53" s="82">
        <v>32</v>
      </c>
      <c r="AC53" s="87">
        <v>0.71832459999999998</v>
      </c>
      <c r="AD53" s="78">
        <v>22</v>
      </c>
      <c r="AE53" s="76" t="b">
        <v>0</v>
      </c>
      <c r="AF53" s="98">
        <v>0.57465063500000002</v>
      </c>
      <c r="AG53" s="76">
        <v>27</v>
      </c>
      <c r="AJ53" s="86" t="s">
        <v>200</v>
      </c>
      <c r="AK53" s="79">
        <v>0.65484857281999997</v>
      </c>
      <c r="AL53" s="100">
        <v>41</v>
      </c>
      <c r="AM53" s="79">
        <v>0.63738326891890995</v>
      </c>
      <c r="AN53" s="100">
        <v>31</v>
      </c>
      <c r="AO53" s="79">
        <v>0.58203365669999996</v>
      </c>
      <c r="AP53" s="100">
        <v>29</v>
      </c>
      <c r="AQ53" s="79">
        <v>0.89748557819999997</v>
      </c>
      <c r="AR53" s="100">
        <v>8</v>
      </c>
      <c r="AS53" s="76">
        <v>0</v>
      </c>
      <c r="AT53" s="98">
        <v>33.666666666666664</v>
      </c>
    </row>
    <row r="54" spans="1:46">
      <c r="Z54" s="84" t="s">
        <v>243</v>
      </c>
      <c r="AA54" s="79">
        <v>0.40825040000000001</v>
      </c>
      <c r="AB54" s="82">
        <v>36</v>
      </c>
      <c r="AC54" s="87">
        <v>0.46293580000000001</v>
      </c>
      <c r="AD54" s="78">
        <v>42</v>
      </c>
      <c r="AE54" s="76" t="b">
        <v>0</v>
      </c>
      <c r="AF54" s="98">
        <v>0.43559310000000001</v>
      </c>
      <c r="AG54" s="76">
        <v>39</v>
      </c>
      <c r="AJ54" s="86" t="s">
        <v>228</v>
      </c>
      <c r="AK54" s="79">
        <v>0.36499802467999998</v>
      </c>
      <c r="AL54" s="100">
        <v>11</v>
      </c>
      <c r="AM54" s="79">
        <v>0.355634740227527</v>
      </c>
      <c r="AN54" s="100">
        <v>48</v>
      </c>
      <c r="AO54" s="79">
        <v>0.37164038015999901</v>
      </c>
      <c r="AP54" s="100">
        <v>47</v>
      </c>
      <c r="AQ54" s="79">
        <v>0.37520073580000002</v>
      </c>
      <c r="AR54" s="100">
        <v>44</v>
      </c>
      <c r="AS54" s="76">
        <v>0</v>
      </c>
      <c r="AT54" s="98">
        <v>35.333333333333336</v>
      </c>
    </row>
    <row r="55" spans="1:46">
      <c r="Z55" s="84" t="s">
        <v>210</v>
      </c>
      <c r="AA55" s="79">
        <v>0.40416202000000001</v>
      </c>
      <c r="AB55" s="82">
        <v>40</v>
      </c>
      <c r="AC55" s="87">
        <v>0.57163299999999995</v>
      </c>
      <c r="AD55" s="78">
        <v>32</v>
      </c>
      <c r="AE55" s="76" t="b">
        <v>0</v>
      </c>
      <c r="AF55" s="98">
        <v>0.48789750999999998</v>
      </c>
      <c r="AG55" s="76">
        <v>36</v>
      </c>
      <c r="AJ55" s="86" t="s">
        <v>196</v>
      </c>
      <c r="AK55" s="79">
        <v>0.73092958658999996</v>
      </c>
      <c r="AL55" s="100">
        <v>38</v>
      </c>
      <c r="AM55" s="79">
        <v>0.54869507815352103</v>
      </c>
      <c r="AN55" s="100">
        <v>29</v>
      </c>
      <c r="AO55" s="79">
        <v>0.44002856926</v>
      </c>
      <c r="AP55" s="100">
        <v>40</v>
      </c>
      <c r="AQ55" s="79">
        <v>0.82453217419999902</v>
      </c>
      <c r="AR55" s="100">
        <v>9</v>
      </c>
      <c r="AS55" s="76">
        <v>0</v>
      </c>
      <c r="AT55" s="98">
        <v>35.666666666666664</v>
      </c>
    </row>
    <row r="56" spans="1:46">
      <c r="Z56" s="84" t="s">
        <v>245</v>
      </c>
      <c r="AA56" s="79">
        <v>0.37075964</v>
      </c>
      <c r="AB56" s="82">
        <v>39</v>
      </c>
      <c r="AC56" s="87">
        <v>0.63676259999999996</v>
      </c>
      <c r="AD56" s="78">
        <v>32</v>
      </c>
      <c r="AE56" s="76" t="b">
        <v>0</v>
      </c>
      <c r="AF56" s="98">
        <v>0.50376111999999995</v>
      </c>
      <c r="AG56" s="76">
        <v>35.5</v>
      </c>
      <c r="AJ56" s="86" t="s">
        <v>206</v>
      </c>
      <c r="AK56" s="79">
        <v>0.76627047885999999</v>
      </c>
      <c r="AL56" s="100">
        <v>23</v>
      </c>
      <c r="AM56" s="79">
        <v>0.39357972596361801</v>
      </c>
      <c r="AN56" s="100">
        <v>42</v>
      </c>
      <c r="AO56" s="79">
        <v>0.46077125569999999</v>
      </c>
      <c r="AP56" s="100">
        <v>42</v>
      </c>
      <c r="AQ56" s="79">
        <v>0.43298912849999899</v>
      </c>
      <c r="AR56" s="100">
        <v>39</v>
      </c>
      <c r="AS56" s="76">
        <v>1</v>
      </c>
      <c r="AT56" s="98">
        <v>35.666666666666664</v>
      </c>
    </row>
    <row r="57" spans="1:46">
      <c r="Z57" s="84" t="s">
        <v>249</v>
      </c>
      <c r="AA57" s="79">
        <v>0.34136129999999998</v>
      </c>
      <c r="AB57" s="82">
        <v>31</v>
      </c>
      <c r="AC57" s="87">
        <v>0.269655599999999</v>
      </c>
      <c r="AD57" s="78">
        <v>52</v>
      </c>
      <c r="AE57" s="76" t="b">
        <v>0</v>
      </c>
      <c r="AF57" s="98">
        <v>0.30550844999999949</v>
      </c>
      <c r="AG57" s="76">
        <v>41.5</v>
      </c>
      <c r="AJ57" s="86" t="s">
        <v>216</v>
      </c>
      <c r="AK57" s="79">
        <v>0.59116602906000004</v>
      </c>
      <c r="AL57" s="100">
        <v>35</v>
      </c>
      <c r="AM57" s="79">
        <v>0.44888093906830401</v>
      </c>
      <c r="AN57" s="100">
        <v>41</v>
      </c>
      <c r="AO57" s="79">
        <v>0.50338940248499997</v>
      </c>
      <c r="AP57" s="100">
        <v>32</v>
      </c>
      <c r="AQ57" s="79">
        <v>0.26270388853179999</v>
      </c>
      <c r="AR57" s="100">
        <v>48</v>
      </c>
      <c r="AS57" s="76">
        <v>0</v>
      </c>
      <c r="AT57" s="98">
        <v>36</v>
      </c>
    </row>
    <row r="58" spans="1:46">
      <c r="Z58" s="84" t="s">
        <v>222</v>
      </c>
      <c r="AA58" s="79">
        <v>0.27932879999999999</v>
      </c>
      <c r="AB58" s="82">
        <v>48</v>
      </c>
      <c r="AC58" s="87">
        <v>0.69379570000000002</v>
      </c>
      <c r="AD58" s="78">
        <v>26</v>
      </c>
      <c r="AE58" s="76" t="b">
        <v>0</v>
      </c>
      <c r="AF58" s="98">
        <v>0.48656224999999997</v>
      </c>
      <c r="AG58" s="76">
        <v>37</v>
      </c>
      <c r="AJ58" s="86" t="s">
        <v>223</v>
      </c>
      <c r="AK58" s="79">
        <v>0.66782992393999996</v>
      </c>
      <c r="AL58" s="100">
        <v>27</v>
      </c>
      <c r="AM58" s="79">
        <v>0.42490377379972999</v>
      </c>
      <c r="AN58" s="100">
        <v>44</v>
      </c>
      <c r="AO58" s="79">
        <v>0.44277417758600002</v>
      </c>
      <c r="AP58" s="100">
        <v>38</v>
      </c>
      <c r="AQ58" s="79">
        <v>0.48668794381534702</v>
      </c>
      <c r="AR58" s="100">
        <v>33</v>
      </c>
      <c r="AS58" s="76">
        <v>0</v>
      </c>
      <c r="AT58" s="98">
        <v>36.333333333333336</v>
      </c>
    </row>
    <row r="59" spans="1:46">
      <c r="Z59" s="84" t="s">
        <v>205</v>
      </c>
      <c r="AA59" s="79">
        <v>0.2792096</v>
      </c>
      <c r="AB59" s="82">
        <v>50</v>
      </c>
      <c r="AC59" s="87">
        <v>0.93507507999999995</v>
      </c>
      <c r="AD59" s="78">
        <v>5</v>
      </c>
      <c r="AE59" s="76" t="b">
        <v>0</v>
      </c>
      <c r="AF59" s="98">
        <v>0.60714234</v>
      </c>
      <c r="AG59" s="76">
        <v>27.5</v>
      </c>
      <c r="AJ59" s="86" t="s">
        <v>213</v>
      </c>
      <c r="AK59" s="79">
        <v>0.94056122492999905</v>
      </c>
      <c r="AL59" s="100">
        <v>46</v>
      </c>
      <c r="AM59" s="79">
        <v>0.66568772638822704</v>
      </c>
      <c r="AN59" s="100">
        <v>36</v>
      </c>
      <c r="AO59" s="79">
        <v>0.47176566130000003</v>
      </c>
      <c r="AP59" s="100">
        <v>38</v>
      </c>
      <c r="AQ59" s="79">
        <v>0.6798216332</v>
      </c>
      <c r="AR59" s="100">
        <v>13</v>
      </c>
      <c r="AS59" s="76">
        <v>0</v>
      </c>
      <c r="AT59" s="98">
        <v>40</v>
      </c>
    </row>
    <row r="60" spans="1:46">
      <c r="Z60" s="84" t="s">
        <v>241</v>
      </c>
      <c r="AA60" s="79">
        <v>0.2677755</v>
      </c>
      <c r="AB60" s="82">
        <v>33</v>
      </c>
      <c r="AC60" s="87">
        <v>0.45476202999999898</v>
      </c>
      <c r="AD60" s="78">
        <v>42</v>
      </c>
      <c r="AE60" s="76" t="b">
        <v>0</v>
      </c>
      <c r="AF60" s="98">
        <v>0.36126876499999949</v>
      </c>
      <c r="AG60" s="76">
        <v>37.5</v>
      </c>
      <c r="AJ60" s="86" t="s">
        <v>222</v>
      </c>
      <c r="AK60" s="79">
        <v>0.51014256903999999</v>
      </c>
      <c r="AL60" s="100">
        <v>21</v>
      </c>
      <c r="AM60" s="79">
        <v>0.26745910668739697</v>
      </c>
      <c r="AN60" s="100">
        <v>50</v>
      </c>
      <c r="AO60" s="79">
        <v>0.29312808509999999</v>
      </c>
      <c r="AP60" s="100">
        <v>50</v>
      </c>
      <c r="AQ60" s="79">
        <v>0.31107042672021201</v>
      </c>
      <c r="AR60" s="100">
        <v>46</v>
      </c>
      <c r="AS60" s="76">
        <v>0</v>
      </c>
      <c r="AT60" s="98">
        <v>40.333333333333336</v>
      </c>
    </row>
    <row r="61" spans="1:46">
      <c r="Z61" s="84" t="s">
        <v>250</v>
      </c>
      <c r="AA61" s="79">
        <v>0.2629553</v>
      </c>
      <c r="AB61" s="82">
        <v>40</v>
      </c>
      <c r="AC61" s="87">
        <v>0.3101468</v>
      </c>
      <c r="AD61" s="78">
        <v>51</v>
      </c>
      <c r="AE61" s="76" t="b">
        <v>0</v>
      </c>
      <c r="AF61" s="98">
        <v>0.28655105000000003</v>
      </c>
      <c r="AG61" s="76">
        <v>45.5</v>
      </c>
      <c r="AJ61" s="86" t="s">
        <v>233</v>
      </c>
      <c r="AK61" s="79">
        <v>0.55068836274999999</v>
      </c>
      <c r="AL61" s="100">
        <v>42</v>
      </c>
      <c r="AM61" s="79">
        <v>0.38235440751127098</v>
      </c>
      <c r="AN61" s="100">
        <v>44</v>
      </c>
      <c r="AO61" s="79">
        <v>0.48712199909999998</v>
      </c>
      <c r="AP61" s="100">
        <v>36</v>
      </c>
      <c r="AQ61" s="79">
        <v>0.37701269958066502</v>
      </c>
      <c r="AR61" s="100">
        <v>41</v>
      </c>
      <c r="AS61" s="76">
        <v>0</v>
      </c>
      <c r="AT61" s="98">
        <v>40.666666666666664</v>
      </c>
    </row>
    <row r="62" spans="1:46">
      <c r="Z62" s="84" t="s">
        <v>220</v>
      </c>
      <c r="AA62" s="79">
        <v>0.26136063999999998</v>
      </c>
      <c r="AB62" s="82">
        <v>47</v>
      </c>
      <c r="AC62" s="87">
        <v>0.61584939999999999</v>
      </c>
      <c r="AD62" s="78">
        <v>26</v>
      </c>
      <c r="AE62" s="76" t="b">
        <v>0</v>
      </c>
      <c r="AF62" s="98">
        <v>0.43860502000000001</v>
      </c>
      <c r="AG62" s="76">
        <v>36.5</v>
      </c>
      <c r="AJ62" s="86" t="s">
        <v>224</v>
      </c>
      <c r="AK62" s="79">
        <v>0.65823797639999904</v>
      </c>
      <c r="AL62" s="100">
        <v>33</v>
      </c>
      <c r="AM62" s="79">
        <v>0.41089490222691</v>
      </c>
      <c r="AN62" s="100">
        <v>44</v>
      </c>
      <c r="AO62" s="79">
        <v>0.33986734429999998</v>
      </c>
      <c r="AP62" s="100">
        <v>48</v>
      </c>
      <c r="AQ62" s="79">
        <v>0.36733635494</v>
      </c>
      <c r="AR62" s="100">
        <v>43</v>
      </c>
      <c r="AS62" s="76">
        <v>0</v>
      </c>
      <c r="AT62" s="98">
        <v>41.666666666666664</v>
      </c>
    </row>
    <row r="63" spans="1:46">
      <c r="Z63" s="84" t="s">
        <v>237</v>
      </c>
      <c r="AA63" s="79">
        <v>0.25747152000000001</v>
      </c>
      <c r="AB63" s="82">
        <v>45</v>
      </c>
      <c r="AC63" s="87">
        <v>0.5529539</v>
      </c>
      <c r="AD63" s="78">
        <v>32</v>
      </c>
      <c r="AE63" s="76" t="b">
        <v>0</v>
      </c>
      <c r="AF63" s="98">
        <v>0.40521271000000003</v>
      </c>
      <c r="AG63" s="76">
        <v>38.5</v>
      </c>
      <c r="AJ63" s="86" t="s">
        <v>221</v>
      </c>
      <c r="AK63" s="79">
        <v>0.30649698128000002</v>
      </c>
      <c r="AL63" s="100">
        <v>31</v>
      </c>
      <c r="AM63" s="79">
        <v>0.24097367774988099</v>
      </c>
      <c r="AN63" s="100">
        <v>52</v>
      </c>
      <c r="AO63" s="79">
        <v>0.166517989959999</v>
      </c>
      <c r="AP63" s="100">
        <v>52</v>
      </c>
      <c r="AQ63" s="79">
        <v>0.13428427042999999</v>
      </c>
      <c r="AR63" s="100">
        <v>51</v>
      </c>
      <c r="AS63" s="76">
        <v>0</v>
      </c>
      <c r="AT63" s="98">
        <v>45</v>
      </c>
    </row>
    <row r="64" spans="1:46">
      <c r="Z64" s="84" t="s">
        <v>238</v>
      </c>
      <c r="AA64" s="79">
        <v>0.13727323999999999</v>
      </c>
      <c r="AB64" s="82">
        <v>49</v>
      </c>
      <c r="AC64" s="87">
        <v>0.41808309999999899</v>
      </c>
      <c r="AD64" s="78">
        <v>46</v>
      </c>
      <c r="AE64" s="76" t="b">
        <v>0</v>
      </c>
      <c r="AF64" s="98">
        <v>0.2776781699999995</v>
      </c>
      <c r="AG64" s="76">
        <v>47.5</v>
      </c>
      <c r="AJ64" s="86" t="s">
        <v>193</v>
      </c>
      <c r="AK64" s="79">
        <v>0.65861472981000002</v>
      </c>
      <c r="AL64" s="100">
        <v>47</v>
      </c>
      <c r="AM64" s="79">
        <v>0.523837310558252</v>
      </c>
      <c r="AN64" s="100">
        <v>44</v>
      </c>
      <c r="AO64" s="79">
        <v>0.3505074373</v>
      </c>
      <c r="AP64" s="100">
        <v>46</v>
      </c>
      <c r="AQ64" s="79">
        <v>0.37143181090216898</v>
      </c>
      <c r="AR64" s="100">
        <v>42</v>
      </c>
      <c r="AS64" s="76">
        <v>0</v>
      </c>
      <c r="AT64" s="98">
        <v>45.666666666666664</v>
      </c>
    </row>
    <row r="65" spans="7:47">
      <c r="Z65" s="84" t="s">
        <v>247</v>
      </c>
      <c r="AA65" s="79">
        <v>0.12007287999999899</v>
      </c>
      <c r="AB65" s="82">
        <v>50</v>
      </c>
      <c r="AC65" s="87">
        <v>0.49899892000000001</v>
      </c>
      <c r="AD65" s="78">
        <v>36</v>
      </c>
      <c r="AE65" s="76" t="b">
        <v>0</v>
      </c>
      <c r="AF65" s="98">
        <v>0.30953589999999953</v>
      </c>
      <c r="AG65" s="76">
        <v>43</v>
      </c>
      <c r="AJ65" s="86" t="s">
        <v>219</v>
      </c>
      <c r="AK65" s="79">
        <v>0.31853086036</v>
      </c>
      <c r="AL65" s="100">
        <v>50</v>
      </c>
      <c r="AM65" s="79">
        <v>0.40354739493979402</v>
      </c>
      <c r="AN65" s="100">
        <v>50</v>
      </c>
      <c r="AO65" s="79">
        <v>0.30933238531999901</v>
      </c>
      <c r="AP65" s="100">
        <v>51</v>
      </c>
      <c r="AQ65" s="79">
        <v>0.24697026249999901</v>
      </c>
      <c r="AR65" s="100">
        <v>49</v>
      </c>
      <c r="AS65" s="76">
        <v>0</v>
      </c>
      <c r="AT65" s="98">
        <v>50.333333333333336</v>
      </c>
    </row>
    <row r="66" spans="7:47" ht="16" customHeight="1" thickBot="1">
      <c r="Z66" s="84" t="s">
        <v>232</v>
      </c>
      <c r="AA66" s="79">
        <v>4.9643350000000003E-2</v>
      </c>
      <c r="AB66" s="82">
        <v>52</v>
      </c>
      <c r="AC66" s="91">
        <v>0.49782330000000002</v>
      </c>
      <c r="AD66" s="92">
        <v>46</v>
      </c>
      <c r="AE66" s="76" t="b">
        <v>0</v>
      </c>
      <c r="AF66" s="98">
        <v>0.27373332500000003</v>
      </c>
      <c r="AG66" s="76">
        <v>49</v>
      </c>
      <c r="AJ66" s="86"/>
      <c r="AK66" s="79"/>
      <c r="AL66" s="100"/>
      <c r="AM66" s="79"/>
      <c r="AN66" s="100"/>
      <c r="AO66" s="79"/>
      <c r="AP66" s="100"/>
      <c r="AQ66" s="79"/>
      <c r="AR66" s="100"/>
      <c r="AT66" s="98"/>
    </row>
    <row r="74" spans="7:47" ht="27" customHeight="1" thickBot="1">
      <c r="Z74" s="94" t="s">
        <v>0</v>
      </c>
      <c r="AA74" s="95" t="s">
        <v>252</v>
      </c>
      <c r="AB74" s="95" t="s">
        <v>258</v>
      </c>
      <c r="AC74" s="5" t="s">
        <v>255</v>
      </c>
      <c r="AD74" s="5" t="s">
        <v>254</v>
      </c>
      <c r="AE74" s="5" t="s">
        <v>287</v>
      </c>
      <c r="AJ74" s="97" t="s">
        <v>0</v>
      </c>
      <c r="AK74" s="95" t="s">
        <v>252</v>
      </c>
      <c r="AL74" s="95" t="s">
        <v>268</v>
      </c>
      <c r="AM74" s="95" t="s">
        <v>255</v>
      </c>
      <c r="AN74" s="95" t="s">
        <v>269</v>
      </c>
      <c r="AO74" s="95" t="s">
        <v>270</v>
      </c>
      <c r="AP74" s="95" t="s">
        <v>271</v>
      </c>
      <c r="AQ74" s="95" t="s">
        <v>272</v>
      </c>
      <c r="AR74" s="95" t="s">
        <v>273</v>
      </c>
      <c r="AS74" s="76" t="s">
        <v>1</v>
      </c>
      <c r="AT74" s="97" t="s">
        <v>288</v>
      </c>
      <c r="AU74" s="97" t="s">
        <v>289</v>
      </c>
    </row>
    <row r="75" spans="7:47">
      <c r="Z75" s="84" t="s">
        <v>196</v>
      </c>
      <c r="AA75" s="79">
        <v>0.99999950999999998</v>
      </c>
      <c r="AB75" s="82">
        <v>4</v>
      </c>
      <c r="AC75" s="87">
        <v>0.88551577999999997</v>
      </c>
      <c r="AD75" s="78">
        <v>9</v>
      </c>
      <c r="AE75" s="103">
        <v>200000</v>
      </c>
      <c r="AJ75" s="86" t="s">
        <v>250</v>
      </c>
      <c r="AK75" s="79">
        <v>0.80248647299999998</v>
      </c>
      <c r="AL75" s="99">
        <v>14</v>
      </c>
      <c r="AM75" s="79">
        <v>0.400584302</v>
      </c>
      <c r="AN75" s="99">
        <v>39</v>
      </c>
      <c r="AO75" s="79">
        <v>0.50793619300000004</v>
      </c>
      <c r="AP75" s="99">
        <v>30</v>
      </c>
      <c r="AQ75" s="79">
        <v>0.54301154299999999</v>
      </c>
      <c r="AR75" s="99">
        <v>24</v>
      </c>
      <c r="AS75" s="76">
        <v>0</v>
      </c>
      <c r="AT75" s="98">
        <v>0.60153538750000002</v>
      </c>
      <c r="AU75" s="76">
        <v>26.5</v>
      </c>
    </row>
    <row r="76" spans="7:47"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Z76" s="84" t="s">
        <v>209</v>
      </c>
      <c r="AA76" s="79">
        <v>0.99999759999999904</v>
      </c>
      <c r="AB76" s="82">
        <v>1</v>
      </c>
      <c r="AC76" s="87">
        <v>0.99999989999999905</v>
      </c>
      <c r="AD76" s="78">
        <v>2</v>
      </c>
      <c r="AE76" s="103">
        <v>600000</v>
      </c>
      <c r="AJ76" s="86" t="s">
        <v>274</v>
      </c>
      <c r="AK76" s="79">
        <v>0.99999949700000001</v>
      </c>
      <c r="AL76" s="100">
        <v>3</v>
      </c>
      <c r="AM76" s="79">
        <v>0.99999909499999995</v>
      </c>
      <c r="AN76" s="100">
        <v>1</v>
      </c>
      <c r="AO76" s="79">
        <v>0.99999926299999997</v>
      </c>
      <c r="AP76" s="100">
        <v>1</v>
      </c>
      <c r="AQ76" s="79">
        <v>1</v>
      </c>
      <c r="AR76" s="100">
        <v>1</v>
      </c>
      <c r="AS76" s="76">
        <v>1</v>
      </c>
      <c r="AT76" s="98">
        <v>0.99999929599999993</v>
      </c>
      <c r="AU76" s="76">
        <v>2</v>
      </c>
    </row>
    <row r="77" spans="7:47"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Z77" s="84" t="s">
        <v>4</v>
      </c>
      <c r="AA77" s="79">
        <v>0.94540840000000004</v>
      </c>
      <c r="AB77" s="82">
        <v>20</v>
      </c>
      <c r="AC77" s="87">
        <v>1.0000020999999999</v>
      </c>
      <c r="AD77" s="78">
        <v>1</v>
      </c>
      <c r="AE77" s="103">
        <v>120000</v>
      </c>
      <c r="AJ77" s="86" t="s">
        <v>285</v>
      </c>
      <c r="AK77" s="79">
        <v>0.546484097</v>
      </c>
      <c r="AL77" s="100">
        <v>38</v>
      </c>
      <c r="AM77" s="79">
        <v>0.56431155700000002</v>
      </c>
      <c r="AN77" s="100">
        <v>21</v>
      </c>
      <c r="AO77" s="79">
        <v>0.56290294699999999</v>
      </c>
      <c r="AP77" s="100">
        <v>25</v>
      </c>
      <c r="AQ77" s="79">
        <v>0.61710613000000003</v>
      </c>
      <c r="AR77" s="100">
        <v>17</v>
      </c>
      <c r="AS77" s="76">
        <v>0</v>
      </c>
      <c r="AT77" s="98">
        <v>0.55539782699999996</v>
      </c>
      <c r="AU77" s="76">
        <v>29.5</v>
      </c>
    </row>
    <row r="78" spans="7:47">
      <c r="G78" s="76" t="s">
        <v>0</v>
      </c>
      <c r="H78" s="76" t="s">
        <v>32</v>
      </c>
      <c r="I78" s="76" t="s">
        <v>290</v>
      </c>
      <c r="K78" s="76" t="s">
        <v>291</v>
      </c>
      <c r="L78" s="76" t="s">
        <v>292</v>
      </c>
      <c r="N78" s="76" t="s">
        <v>29</v>
      </c>
      <c r="O78" s="76" t="s">
        <v>293</v>
      </c>
      <c r="Q78" s="76" t="s">
        <v>2</v>
      </c>
      <c r="R78" s="76" t="s">
        <v>294</v>
      </c>
      <c r="Z78" s="84" t="s">
        <v>208</v>
      </c>
      <c r="AA78" s="79">
        <v>0.90011770000000002</v>
      </c>
      <c r="AB78" s="82">
        <v>42</v>
      </c>
      <c r="AC78" s="87">
        <v>0.77435509999999896</v>
      </c>
      <c r="AD78" s="78">
        <v>15</v>
      </c>
      <c r="AE78" s="103">
        <v>170000</v>
      </c>
      <c r="AJ78" s="86" t="s">
        <v>216</v>
      </c>
      <c r="AK78" s="79">
        <v>0.59116602900000004</v>
      </c>
      <c r="AL78" s="100">
        <v>34</v>
      </c>
      <c r="AM78" s="79">
        <v>0.44888093899999998</v>
      </c>
      <c r="AN78" s="100">
        <v>41</v>
      </c>
      <c r="AO78" s="79">
        <v>0.50338940200000004</v>
      </c>
      <c r="AP78" s="100">
        <v>32</v>
      </c>
      <c r="AQ78" s="79">
        <v>0.26270388900000002</v>
      </c>
      <c r="AR78" s="100">
        <v>48</v>
      </c>
      <c r="AS78" s="76">
        <v>0</v>
      </c>
      <c r="AT78" s="98">
        <v>0.52002348399999998</v>
      </c>
      <c r="AU78" s="76">
        <v>37.5</v>
      </c>
    </row>
    <row r="79" spans="7:47">
      <c r="G79" s="78" t="s">
        <v>205</v>
      </c>
      <c r="H79" s="78">
        <v>0.27900000000000003</v>
      </c>
      <c r="I79" s="78">
        <v>2.9000000000000001E-2</v>
      </c>
      <c r="J79" s="78">
        <v>1</v>
      </c>
      <c r="K79" s="78">
        <v>0.93500000000000005</v>
      </c>
      <c r="L79" s="78">
        <v>0.4</v>
      </c>
      <c r="M79" s="78">
        <v>52</v>
      </c>
      <c r="N79" s="78">
        <v>1</v>
      </c>
      <c r="O79" s="78">
        <v>0.71</v>
      </c>
      <c r="P79" s="78">
        <v>51</v>
      </c>
      <c r="Q79" s="78">
        <v>0.81399999999999995</v>
      </c>
      <c r="R79" s="78">
        <v>0.2</v>
      </c>
      <c r="S79" s="78">
        <v>28</v>
      </c>
      <c r="Z79" s="84" t="s">
        <v>200</v>
      </c>
      <c r="AA79" s="79">
        <v>0.75991430000000004</v>
      </c>
      <c r="AB79" s="82">
        <v>29</v>
      </c>
      <c r="AC79" s="87">
        <v>0.80205688999999902</v>
      </c>
      <c r="AD79" s="78">
        <v>8</v>
      </c>
      <c r="AE79" s="103">
        <v>200000</v>
      </c>
      <c r="AJ79" s="86" t="s">
        <v>219</v>
      </c>
      <c r="AK79" s="79">
        <v>0.31853086000000003</v>
      </c>
      <c r="AL79" s="100">
        <v>49</v>
      </c>
      <c r="AM79" s="79">
        <v>0.40354739499999998</v>
      </c>
      <c r="AN79" s="100">
        <v>49</v>
      </c>
      <c r="AO79" s="79">
        <v>0.30933238499999999</v>
      </c>
      <c r="AP79" s="100">
        <v>50</v>
      </c>
      <c r="AQ79" s="79">
        <v>0.246970262</v>
      </c>
      <c r="AR79" s="100">
        <v>49</v>
      </c>
      <c r="AS79" s="76">
        <v>0</v>
      </c>
      <c r="AT79" s="98">
        <v>0.3610391275</v>
      </c>
      <c r="AU79" s="76">
        <v>49</v>
      </c>
    </row>
    <row r="80" spans="7:47">
      <c r="G80" s="78" t="s">
        <v>225</v>
      </c>
      <c r="H80" s="78">
        <v>0.68799999999999994</v>
      </c>
      <c r="I80" s="78">
        <v>0.251</v>
      </c>
      <c r="J80" s="78">
        <v>49</v>
      </c>
      <c r="K80" s="78">
        <v>0.76200000000000001</v>
      </c>
      <c r="L80" s="78">
        <v>0.33</v>
      </c>
      <c r="M80" s="78">
        <v>41</v>
      </c>
      <c r="N80" s="78">
        <v>0.65900000000000003</v>
      </c>
      <c r="O80" s="78">
        <v>0.44</v>
      </c>
      <c r="P80" s="78">
        <v>40</v>
      </c>
      <c r="Q80" s="78">
        <v>0.65200000000000002</v>
      </c>
      <c r="R80" s="78">
        <v>0.17</v>
      </c>
      <c r="S80" s="78">
        <v>19</v>
      </c>
      <c r="Z80" s="84" t="s">
        <v>228</v>
      </c>
      <c r="AA80" s="79">
        <v>0.73109489999999999</v>
      </c>
      <c r="AB80" s="82">
        <v>12</v>
      </c>
      <c r="AC80" s="87">
        <v>0.45269810999999999</v>
      </c>
      <c r="AD80" s="78">
        <v>42</v>
      </c>
      <c r="AE80" s="103">
        <v>35000</v>
      </c>
      <c r="AJ80" s="86" t="s">
        <v>207</v>
      </c>
      <c r="AK80" s="79">
        <v>1.00000011</v>
      </c>
      <c r="AL80" s="100">
        <v>4</v>
      </c>
      <c r="AM80" s="79">
        <v>0.85024835600000004</v>
      </c>
      <c r="AN80" s="100">
        <v>10</v>
      </c>
      <c r="AO80" s="79">
        <v>0.66625025900000001</v>
      </c>
      <c r="AP80" s="100">
        <v>19</v>
      </c>
      <c r="AQ80" s="79">
        <v>0.58524371399999997</v>
      </c>
      <c r="AR80" s="100">
        <v>22</v>
      </c>
      <c r="AS80" s="76">
        <v>1</v>
      </c>
      <c r="AT80" s="98">
        <v>0.92512423300000002</v>
      </c>
      <c r="AU80" s="76">
        <v>7</v>
      </c>
    </row>
    <row r="81" spans="7:47">
      <c r="G81" s="78" t="s">
        <v>228</v>
      </c>
      <c r="H81" s="78">
        <v>0.73099999999999998</v>
      </c>
      <c r="I81" s="78">
        <v>0.17499999999999999</v>
      </c>
      <c r="J81" s="78">
        <v>40</v>
      </c>
      <c r="K81" s="78">
        <v>0.45300000000000001</v>
      </c>
      <c r="L81" s="78">
        <v>0.18</v>
      </c>
      <c r="M81" s="78">
        <v>10</v>
      </c>
      <c r="N81" s="78">
        <v>0.40600000000000003</v>
      </c>
      <c r="O81" s="78">
        <v>0.22</v>
      </c>
      <c r="P81" s="78">
        <v>20</v>
      </c>
      <c r="Q81" s="78">
        <v>0.83599999999999997</v>
      </c>
      <c r="R81" s="78">
        <v>0.25</v>
      </c>
      <c r="S81" s="78">
        <v>45</v>
      </c>
      <c r="Z81" s="84" t="s">
        <v>5</v>
      </c>
      <c r="AA81" s="79">
        <v>0.7291533</v>
      </c>
      <c r="AB81" s="82">
        <v>27</v>
      </c>
      <c r="AC81" s="87">
        <v>0.82856103999999897</v>
      </c>
      <c r="AD81" s="78">
        <v>9</v>
      </c>
      <c r="AE81" s="103">
        <v>300000</v>
      </c>
      <c r="AJ81" s="86" t="s">
        <v>237</v>
      </c>
      <c r="AK81" s="79">
        <v>0.64447015200000002</v>
      </c>
      <c r="AL81" s="100">
        <v>23</v>
      </c>
      <c r="AM81" s="79">
        <v>0.54031735000000003</v>
      </c>
      <c r="AN81" s="100">
        <v>34</v>
      </c>
      <c r="AO81" s="79">
        <v>0.60314271100000005</v>
      </c>
      <c r="AP81" s="100">
        <v>25</v>
      </c>
      <c r="AQ81" s="79">
        <v>0.44874304100000001</v>
      </c>
      <c r="AR81" s="100">
        <v>37</v>
      </c>
      <c r="AS81" s="76">
        <v>0</v>
      </c>
      <c r="AT81" s="98">
        <v>0.59239375100000002</v>
      </c>
      <c r="AU81" s="76">
        <v>28.5</v>
      </c>
    </row>
    <row r="82" spans="7:47">
      <c r="G82" s="78" t="s">
        <v>207</v>
      </c>
      <c r="H82" s="78">
        <v>0.51800000000000002</v>
      </c>
      <c r="I82" s="78">
        <v>0.19400000000000001</v>
      </c>
      <c r="J82" s="78">
        <v>44</v>
      </c>
      <c r="K82" s="78">
        <v>0.69699999999999995</v>
      </c>
      <c r="L82" s="78">
        <v>0.32</v>
      </c>
      <c r="M82" s="78">
        <v>40</v>
      </c>
      <c r="N82" s="78">
        <v>0.61099999999999999</v>
      </c>
      <c r="O82" s="78">
        <v>0.27</v>
      </c>
      <c r="P82" s="78">
        <v>27</v>
      </c>
      <c r="Q82" s="78">
        <v>0.66700000000000004</v>
      </c>
      <c r="R82" s="78">
        <v>0.16</v>
      </c>
      <c r="S82" s="78">
        <v>17</v>
      </c>
      <c r="Z82" s="84" t="s">
        <v>3</v>
      </c>
      <c r="AA82" s="79">
        <v>0.71360509999999899</v>
      </c>
      <c r="AB82" s="82">
        <v>5</v>
      </c>
      <c r="AC82" s="87">
        <v>0.97765782999999995</v>
      </c>
      <c r="AD82" s="78">
        <v>4</v>
      </c>
      <c r="AE82" s="103">
        <v>200000</v>
      </c>
      <c r="AJ82" s="86" t="s">
        <v>279</v>
      </c>
      <c r="AK82" s="79">
        <v>0.84330684099999997</v>
      </c>
      <c r="AL82" s="100">
        <v>15</v>
      </c>
      <c r="AM82" s="79">
        <v>0.86928749800000005</v>
      </c>
      <c r="AN82" s="100">
        <v>8</v>
      </c>
      <c r="AO82" s="79">
        <v>1.000000088</v>
      </c>
      <c r="AP82" s="100">
        <v>9</v>
      </c>
      <c r="AQ82" s="79">
        <v>0.76020208</v>
      </c>
      <c r="AR82" s="100">
        <v>26</v>
      </c>
      <c r="AS82" s="76">
        <v>1</v>
      </c>
      <c r="AT82" s="98">
        <v>0.85629716950000001</v>
      </c>
      <c r="AU82" s="76">
        <v>11.5</v>
      </c>
    </row>
    <row r="83" spans="7:47">
      <c r="G83" s="78" t="s">
        <v>224</v>
      </c>
      <c r="H83" s="78">
        <v>0.69199999999999995</v>
      </c>
      <c r="I83" s="78">
        <v>0.156</v>
      </c>
      <c r="J83" s="78">
        <v>34</v>
      </c>
      <c r="K83" s="78">
        <v>0.67300000000000004</v>
      </c>
      <c r="L83" s="78">
        <v>0.27</v>
      </c>
      <c r="M83" s="78">
        <v>33</v>
      </c>
      <c r="N83" s="78">
        <v>0.58699999999999997</v>
      </c>
      <c r="O83" s="78">
        <v>0.33</v>
      </c>
      <c r="P83" s="78">
        <v>30</v>
      </c>
      <c r="Q83" s="78">
        <v>0.56100000000000005</v>
      </c>
      <c r="R83" s="78">
        <v>0.15</v>
      </c>
      <c r="S83" s="78">
        <v>14</v>
      </c>
      <c r="Z83" s="84" t="s">
        <v>217</v>
      </c>
      <c r="AA83" s="79">
        <v>0.70503399999999905</v>
      </c>
      <c r="AB83" s="82">
        <v>2</v>
      </c>
      <c r="AC83" s="87">
        <v>0.87610399999999999</v>
      </c>
      <c r="AD83" s="78">
        <v>18</v>
      </c>
      <c r="AE83" s="103">
        <v>90000</v>
      </c>
      <c r="AJ83" s="86" t="s">
        <v>249</v>
      </c>
      <c r="AK83" s="79">
        <v>1.000000188</v>
      </c>
      <c r="AL83" s="100">
        <v>2</v>
      </c>
      <c r="AM83" s="79">
        <v>0.44015119600000002</v>
      </c>
      <c r="AN83" s="100">
        <v>39</v>
      </c>
      <c r="AO83" s="79">
        <v>0.48902274600000001</v>
      </c>
      <c r="AP83" s="100">
        <v>36</v>
      </c>
      <c r="AQ83" s="79">
        <v>0.53128507400000002</v>
      </c>
      <c r="AR83" s="100">
        <v>27</v>
      </c>
      <c r="AS83" s="76">
        <v>0</v>
      </c>
      <c r="AT83" s="98">
        <v>0.72007569199999999</v>
      </c>
      <c r="AU83" s="76">
        <v>20.5</v>
      </c>
    </row>
    <row r="84" spans="7:47">
      <c r="G84" s="78" t="s">
        <v>228</v>
      </c>
      <c r="H84" s="78">
        <v>0.73099999999999998</v>
      </c>
      <c r="I84" s="78">
        <v>0.17499999999999999</v>
      </c>
      <c r="J84" s="78">
        <v>40</v>
      </c>
      <c r="K84" s="78">
        <v>0.45300000000000001</v>
      </c>
      <c r="L84" s="78">
        <v>0.18</v>
      </c>
      <c r="M84" s="78">
        <v>10</v>
      </c>
      <c r="N84" s="78">
        <v>0.40600000000000003</v>
      </c>
      <c r="O84" s="78">
        <v>0.22</v>
      </c>
      <c r="P84" s="78">
        <v>20</v>
      </c>
      <c r="Q84" s="78">
        <v>0.83599999999999997</v>
      </c>
      <c r="R84" s="78">
        <v>0.25</v>
      </c>
      <c r="S84" s="78">
        <v>45</v>
      </c>
      <c r="Z84" s="84" t="s">
        <v>224</v>
      </c>
      <c r="AA84" s="79">
        <v>0.69209454999999998</v>
      </c>
      <c r="AB84" s="82">
        <v>18</v>
      </c>
      <c r="AC84" s="87">
        <v>0.6731568</v>
      </c>
      <c r="AD84" s="78">
        <v>19</v>
      </c>
      <c r="AE84" s="103">
        <v>70000</v>
      </c>
      <c r="AJ84" s="86" t="s">
        <v>231</v>
      </c>
      <c r="AK84" s="79">
        <v>0.84159891899999995</v>
      </c>
      <c r="AL84" s="100">
        <v>18</v>
      </c>
      <c r="AM84" s="79">
        <v>0.55128689399999997</v>
      </c>
      <c r="AN84" s="100">
        <v>24</v>
      </c>
      <c r="AO84" s="79">
        <v>0.64229006099999997</v>
      </c>
      <c r="AP84" s="100">
        <v>23</v>
      </c>
      <c r="AQ84" s="79">
        <v>0.515611135</v>
      </c>
      <c r="AR84" s="100">
        <v>33</v>
      </c>
      <c r="AS84" s="76">
        <v>1</v>
      </c>
      <c r="AT84" s="98">
        <v>0.69644290649999996</v>
      </c>
      <c r="AU84" s="76">
        <v>21</v>
      </c>
    </row>
    <row r="85" spans="7:47">
      <c r="G85" s="78" t="s">
        <v>223</v>
      </c>
      <c r="H85" s="78">
        <v>0.54200000000000004</v>
      </c>
      <c r="I85" s="78">
        <v>0.17899999999999999</v>
      </c>
      <c r="J85" s="78">
        <v>43</v>
      </c>
      <c r="K85" s="78">
        <v>0.45500000000000002</v>
      </c>
      <c r="L85" s="78">
        <v>0.19</v>
      </c>
      <c r="M85" s="78">
        <v>13</v>
      </c>
      <c r="N85" s="78">
        <v>0.36299999999999999</v>
      </c>
      <c r="O85" s="78">
        <v>0.21</v>
      </c>
      <c r="P85" s="78">
        <v>17</v>
      </c>
      <c r="Q85" s="78">
        <v>0.58099999999999996</v>
      </c>
      <c r="R85" s="78">
        <v>0.15</v>
      </c>
      <c r="S85" s="78">
        <v>14</v>
      </c>
      <c r="Z85" s="84" t="s">
        <v>198</v>
      </c>
      <c r="AA85" s="79">
        <v>0.69130765999999999</v>
      </c>
      <c r="AB85" s="82">
        <v>15</v>
      </c>
      <c r="AC85" s="87">
        <v>0.99999992999999998</v>
      </c>
      <c r="AD85" s="78">
        <v>5</v>
      </c>
      <c r="AE85" s="103">
        <v>140000</v>
      </c>
      <c r="AJ85" s="86" t="s">
        <v>211</v>
      </c>
      <c r="AK85" s="79">
        <v>0.90863159599999999</v>
      </c>
      <c r="AL85" s="100">
        <v>10</v>
      </c>
      <c r="AM85" s="79">
        <v>0.99999983199999998</v>
      </c>
      <c r="AN85" s="100">
        <v>2</v>
      </c>
      <c r="AO85" s="79">
        <v>0.99999983000000003</v>
      </c>
      <c r="AP85" s="100">
        <v>1</v>
      </c>
      <c r="AQ85" s="79">
        <v>0.56316876900000001</v>
      </c>
      <c r="AR85" s="100">
        <v>24</v>
      </c>
      <c r="AS85" s="76">
        <v>1</v>
      </c>
      <c r="AT85" s="98">
        <v>0.95431571400000004</v>
      </c>
      <c r="AU85" s="76">
        <v>6</v>
      </c>
    </row>
    <row r="86" spans="7:47">
      <c r="G86" s="78" t="s">
        <v>205</v>
      </c>
      <c r="H86" s="78">
        <v>0.27900000000000003</v>
      </c>
      <c r="I86" s="78">
        <v>2.9000000000000001E-2</v>
      </c>
      <c r="J86" s="78">
        <v>1</v>
      </c>
      <c r="K86" s="78">
        <v>0.93500000000000005</v>
      </c>
      <c r="L86" s="78">
        <v>0.4</v>
      </c>
      <c r="M86" s="78">
        <v>42</v>
      </c>
      <c r="N86" s="78">
        <v>1</v>
      </c>
      <c r="O86" s="78">
        <v>0.71</v>
      </c>
      <c r="P86" s="78">
        <v>51</v>
      </c>
      <c r="Q86" s="78">
        <v>0.81399999999999995</v>
      </c>
      <c r="R86" s="78">
        <v>0.2</v>
      </c>
      <c r="S86" s="78">
        <v>28</v>
      </c>
      <c r="Z86" s="84" t="s">
        <v>225</v>
      </c>
      <c r="AA86" s="79">
        <v>0.68788119999999997</v>
      </c>
      <c r="AB86" s="82">
        <v>3</v>
      </c>
      <c r="AC86" s="87">
        <v>0.76158720000000002</v>
      </c>
      <c r="AD86" s="78">
        <v>11</v>
      </c>
      <c r="AE86" s="103">
        <v>60000</v>
      </c>
      <c r="AJ86" s="86" t="s">
        <v>226</v>
      </c>
      <c r="AK86" s="79">
        <v>0.73627563799999995</v>
      </c>
      <c r="AL86" s="100">
        <v>22</v>
      </c>
      <c r="AM86" s="79">
        <v>0.53365474400000001</v>
      </c>
      <c r="AN86" s="100">
        <v>24</v>
      </c>
      <c r="AO86" s="79">
        <v>0.77246758199999999</v>
      </c>
      <c r="AP86" s="100">
        <v>14</v>
      </c>
      <c r="AQ86" s="79">
        <v>0.86072882299999998</v>
      </c>
      <c r="AR86" s="100">
        <v>6</v>
      </c>
      <c r="AS86" s="76">
        <v>1</v>
      </c>
      <c r="AT86" s="98">
        <v>0.63496519100000004</v>
      </c>
      <c r="AU86" s="76">
        <v>23</v>
      </c>
    </row>
    <row r="87" spans="7:47">
      <c r="G87" s="78" t="s">
        <v>242</v>
      </c>
      <c r="H87" s="78">
        <v>0.72599999999999998</v>
      </c>
      <c r="I87" s="78">
        <v>8.1000000000000003E-2</v>
      </c>
      <c r="J87" s="78"/>
      <c r="K87" s="78"/>
      <c r="L87" s="78"/>
      <c r="M87" s="78"/>
      <c r="N87" s="78"/>
      <c r="O87" s="78"/>
      <c r="P87" s="78"/>
      <c r="Q87" s="78"/>
      <c r="R87" s="78"/>
      <c r="S87" s="78"/>
      <c r="Z87" s="84" t="s">
        <v>239</v>
      </c>
      <c r="AA87" s="79">
        <v>0.68429719999999905</v>
      </c>
      <c r="AB87" s="82">
        <v>19</v>
      </c>
      <c r="AC87" s="87">
        <v>0.57992160999999998</v>
      </c>
      <c r="AD87" s="78">
        <v>24</v>
      </c>
      <c r="AE87" s="103">
        <v>41154</v>
      </c>
      <c r="AJ87" s="86" t="s">
        <v>223</v>
      </c>
      <c r="AK87" s="79">
        <v>0.66782992399999996</v>
      </c>
      <c r="AL87" s="100">
        <v>26</v>
      </c>
      <c r="AM87" s="79">
        <v>0.42490377400000001</v>
      </c>
      <c r="AN87" s="100">
        <v>43</v>
      </c>
      <c r="AO87" s="79">
        <v>0.44277417800000002</v>
      </c>
      <c r="AP87" s="100">
        <v>38</v>
      </c>
      <c r="AQ87" s="79">
        <v>0.48668794399999998</v>
      </c>
      <c r="AR87" s="100">
        <v>33</v>
      </c>
      <c r="AS87" s="76">
        <v>0</v>
      </c>
      <c r="AT87" s="98">
        <v>0.54636684899999999</v>
      </c>
      <c r="AU87" s="76">
        <v>34.5</v>
      </c>
    </row>
    <row r="88" spans="7:47">
      <c r="G88" s="78" t="s">
        <v>3</v>
      </c>
      <c r="H88" s="78">
        <v>0.71399999999999997</v>
      </c>
      <c r="I88" s="78">
        <v>0.218</v>
      </c>
      <c r="J88" s="78"/>
      <c r="K88" s="78"/>
      <c r="L88" s="78"/>
      <c r="M88" s="78"/>
      <c r="N88" s="78"/>
      <c r="O88" s="78"/>
      <c r="P88" s="78"/>
      <c r="Q88" s="78"/>
      <c r="R88" s="78"/>
      <c r="S88" s="78"/>
      <c r="Z88" s="84" t="s">
        <v>221</v>
      </c>
      <c r="AA88" s="79">
        <v>0.6573213</v>
      </c>
      <c r="AB88" s="82">
        <v>23</v>
      </c>
      <c r="AC88" s="87">
        <v>0.72276362000000005</v>
      </c>
      <c r="AD88" s="78">
        <v>15</v>
      </c>
      <c r="AE88" s="103">
        <v>90000</v>
      </c>
      <c r="AJ88" s="86" t="s">
        <v>229</v>
      </c>
      <c r="AK88" s="79">
        <v>0.89749835200000005</v>
      </c>
      <c r="AL88" s="100">
        <v>6</v>
      </c>
      <c r="AM88" s="79">
        <v>0.76311934199999998</v>
      </c>
      <c r="AN88" s="100">
        <v>35</v>
      </c>
      <c r="AO88" s="79">
        <v>0.65353725299999998</v>
      </c>
      <c r="AP88" s="100">
        <v>22</v>
      </c>
      <c r="AQ88" s="79">
        <v>0.48204854699999999</v>
      </c>
      <c r="AR88" s="100">
        <v>36</v>
      </c>
      <c r="AS88" s="76">
        <v>0</v>
      </c>
      <c r="AT88" s="98">
        <v>0.83030884699999996</v>
      </c>
      <c r="AU88" s="76">
        <v>20.5</v>
      </c>
    </row>
    <row r="89" spans="7:47">
      <c r="G89" s="78" t="s">
        <v>217</v>
      </c>
      <c r="H89" s="78">
        <v>0.70499999999999996</v>
      </c>
      <c r="I89" s="78">
        <v>0.25800000000000001</v>
      </c>
      <c r="J89" s="78">
        <v>18</v>
      </c>
      <c r="K89" s="78"/>
      <c r="L89" s="78"/>
      <c r="M89" s="78">
        <v>19</v>
      </c>
      <c r="N89" s="78"/>
      <c r="O89" s="78"/>
      <c r="P89" s="78">
        <v>22</v>
      </c>
      <c r="Q89" s="78"/>
      <c r="R89" s="78"/>
      <c r="S89" s="78">
        <v>38</v>
      </c>
      <c r="Z89" s="84" t="s">
        <v>215</v>
      </c>
      <c r="AA89" s="79">
        <v>0.63986730000000003</v>
      </c>
      <c r="AB89" s="82">
        <v>13</v>
      </c>
      <c r="AC89" s="87">
        <v>0.56819892999999999</v>
      </c>
      <c r="AD89" s="78">
        <v>26</v>
      </c>
      <c r="AE89" s="103">
        <v>75000</v>
      </c>
      <c r="AJ89" s="86" t="s">
        <v>215</v>
      </c>
      <c r="AK89" s="79">
        <v>0.95341845700000005</v>
      </c>
      <c r="AL89" s="100">
        <v>9</v>
      </c>
      <c r="AM89" s="79">
        <v>0.65945609500000002</v>
      </c>
      <c r="AN89" s="100">
        <v>18</v>
      </c>
      <c r="AO89" s="79">
        <v>0.996759018</v>
      </c>
      <c r="AP89" s="100">
        <v>7</v>
      </c>
      <c r="AQ89" s="79">
        <v>0.99674247599999999</v>
      </c>
      <c r="AR89" s="100">
        <v>3</v>
      </c>
      <c r="AS89" s="76">
        <v>1</v>
      </c>
      <c r="AT89" s="98">
        <v>0.80643727600000004</v>
      </c>
      <c r="AU89" s="76">
        <v>13.5</v>
      </c>
    </row>
    <row r="90" spans="7:47">
      <c r="G90" s="78" t="s">
        <v>231</v>
      </c>
      <c r="H90" s="78">
        <v>0.69299999999999995</v>
      </c>
      <c r="I90" s="78">
        <v>0.16800000000000001</v>
      </c>
      <c r="J90" s="78"/>
      <c r="K90" s="78"/>
      <c r="L90" s="78"/>
      <c r="M90" s="78"/>
      <c r="N90" s="78"/>
      <c r="O90" s="78"/>
      <c r="P90" s="78"/>
      <c r="Q90" s="78"/>
      <c r="R90" s="78"/>
      <c r="S90" s="78"/>
      <c r="Z90" s="104" t="s">
        <v>206</v>
      </c>
      <c r="AA90" s="79">
        <v>0.61775579999999997</v>
      </c>
      <c r="AB90" s="82">
        <v>25</v>
      </c>
      <c r="AC90" s="87">
        <v>0.70154693000000001</v>
      </c>
      <c r="AD90" s="78">
        <v>15</v>
      </c>
      <c r="AE90" s="103">
        <v>130000</v>
      </c>
      <c r="AJ90" s="86" t="s">
        <v>218</v>
      </c>
      <c r="AK90" s="79">
        <v>0.69266392600000004</v>
      </c>
      <c r="AL90" s="100">
        <v>27</v>
      </c>
      <c r="AM90" s="79">
        <v>0.52926685399999995</v>
      </c>
      <c r="AN90" s="100">
        <v>24</v>
      </c>
      <c r="AO90" s="79">
        <v>0.67432531200000001</v>
      </c>
      <c r="AP90" s="100">
        <v>20</v>
      </c>
      <c r="AQ90" s="79">
        <v>0.43458001600000001</v>
      </c>
      <c r="AR90" s="100">
        <v>37</v>
      </c>
      <c r="AS90" s="76">
        <v>1</v>
      </c>
      <c r="AT90" s="98">
        <v>0.61096539000000005</v>
      </c>
      <c r="AU90" s="76">
        <v>25.5</v>
      </c>
    </row>
    <row r="91" spans="7:47">
      <c r="G91" s="78" t="s">
        <v>224</v>
      </c>
      <c r="H91" s="78">
        <v>0.69199999999999995</v>
      </c>
      <c r="I91" s="78">
        <v>0.156</v>
      </c>
      <c r="J91" s="78">
        <v>34</v>
      </c>
      <c r="K91" s="78">
        <v>0.67300000000000004</v>
      </c>
      <c r="L91" s="78">
        <v>0.27</v>
      </c>
      <c r="M91" s="78">
        <v>33</v>
      </c>
      <c r="N91" s="78">
        <v>0.58699999999999997</v>
      </c>
      <c r="O91" s="78">
        <v>0.33</v>
      </c>
      <c r="P91" s="78">
        <v>30</v>
      </c>
      <c r="Q91" s="78">
        <v>0.56100000000000005</v>
      </c>
      <c r="R91" s="78">
        <v>0.15</v>
      </c>
      <c r="S91" s="78">
        <v>14</v>
      </c>
      <c r="Z91" s="84" t="s">
        <v>233</v>
      </c>
      <c r="AA91" s="79">
        <v>0.60825659999999904</v>
      </c>
      <c r="AB91" s="82">
        <v>6</v>
      </c>
      <c r="AC91" s="87">
        <v>0.64862540000000002</v>
      </c>
      <c r="AD91" s="78">
        <v>24</v>
      </c>
      <c r="AE91" s="103">
        <v>210000</v>
      </c>
      <c r="AJ91" s="86" t="s">
        <v>251</v>
      </c>
      <c r="AK91" s="79">
        <v>0.76539796500000001</v>
      </c>
      <c r="AL91" s="100">
        <v>17</v>
      </c>
      <c r="AM91" s="79">
        <v>0.88436942399999996</v>
      </c>
      <c r="AN91" s="100">
        <v>37</v>
      </c>
      <c r="AO91" s="79">
        <v>0.49939111000000003</v>
      </c>
      <c r="AP91" s="100">
        <v>32</v>
      </c>
      <c r="AQ91" s="79">
        <v>0.59895251699999996</v>
      </c>
      <c r="AR91" s="100">
        <v>21</v>
      </c>
      <c r="AS91" s="76">
        <v>0</v>
      </c>
      <c r="AT91" s="98">
        <v>0.82488369449999999</v>
      </c>
      <c r="AU91" s="76">
        <v>27</v>
      </c>
    </row>
    <row r="92" spans="7:47">
      <c r="G92" s="78" t="s">
        <v>198</v>
      </c>
      <c r="H92" s="78">
        <v>0.69099999999999995</v>
      </c>
      <c r="I92" s="78">
        <v>0.16600000000000001</v>
      </c>
      <c r="J92" s="78"/>
      <c r="K92" s="78"/>
      <c r="L92" s="78"/>
      <c r="M92" s="78"/>
      <c r="N92" s="78"/>
      <c r="O92" s="78"/>
      <c r="P92" s="78"/>
      <c r="Q92" s="78"/>
      <c r="R92" s="78"/>
      <c r="S92" s="78"/>
      <c r="Z92" s="84" t="s">
        <v>214</v>
      </c>
      <c r="AA92" s="79">
        <v>0.56687374999999995</v>
      </c>
      <c r="AB92" s="82">
        <v>22</v>
      </c>
      <c r="AC92" s="87">
        <v>0.60383259999999905</v>
      </c>
      <c r="AD92" s="78">
        <v>21</v>
      </c>
      <c r="AE92" s="103">
        <v>75000</v>
      </c>
      <c r="AJ92" s="86" t="s">
        <v>233</v>
      </c>
      <c r="AK92" s="79">
        <v>0.99999902399999996</v>
      </c>
      <c r="AL92" s="100">
        <v>5</v>
      </c>
      <c r="AM92" s="79">
        <v>0.65646817999999996</v>
      </c>
      <c r="AN92" s="100">
        <v>11</v>
      </c>
      <c r="AO92" s="79">
        <v>1.00000095</v>
      </c>
      <c r="AP92" s="100">
        <v>6</v>
      </c>
      <c r="AQ92" s="79">
        <v>0.61002489500000001</v>
      </c>
      <c r="AR92" s="100">
        <v>22</v>
      </c>
      <c r="AS92" s="76">
        <v>0</v>
      </c>
      <c r="AT92" s="98">
        <v>0.82823360199999996</v>
      </c>
      <c r="AU92" s="76">
        <v>8</v>
      </c>
    </row>
    <row r="93" spans="7:47">
      <c r="G93" s="78" t="s">
        <v>225</v>
      </c>
      <c r="H93" s="78">
        <v>0.68799999999999994</v>
      </c>
      <c r="I93" s="78">
        <v>0.251</v>
      </c>
      <c r="J93" s="78">
        <v>3</v>
      </c>
      <c r="K93" s="78">
        <v>0.76200000000000001</v>
      </c>
      <c r="L93" s="78">
        <v>0.33</v>
      </c>
      <c r="M93" s="78">
        <v>11</v>
      </c>
      <c r="N93" s="78">
        <v>0.65900000000000003</v>
      </c>
      <c r="O93" s="78">
        <v>0.44</v>
      </c>
      <c r="P93" s="78">
        <v>12</v>
      </c>
      <c r="Q93" s="78">
        <v>0.65200000000000002</v>
      </c>
      <c r="R93" s="78">
        <v>0.17</v>
      </c>
      <c r="S93" s="78">
        <v>33</v>
      </c>
      <c r="Z93" s="84" t="s">
        <v>216</v>
      </c>
      <c r="AA93" s="79">
        <v>0.56539839999999997</v>
      </c>
      <c r="AB93" s="82">
        <v>7</v>
      </c>
      <c r="AC93" s="87">
        <v>0.54567714</v>
      </c>
      <c r="AD93" s="78">
        <v>26</v>
      </c>
      <c r="AE93" s="103">
        <v>182115</v>
      </c>
      <c r="AJ93" s="86" t="s">
        <v>243</v>
      </c>
      <c r="AK93" s="79">
        <v>0.51339444499999998</v>
      </c>
      <c r="AL93" s="100">
        <v>1</v>
      </c>
      <c r="AM93" s="79">
        <v>0.31491571699999998</v>
      </c>
      <c r="AN93" s="100">
        <v>47</v>
      </c>
      <c r="AO93" s="79">
        <v>0.31519490300000003</v>
      </c>
      <c r="AP93" s="100">
        <v>48</v>
      </c>
      <c r="AQ93" s="79">
        <v>0.22542841499999999</v>
      </c>
      <c r="AR93" s="100">
        <v>41</v>
      </c>
      <c r="AS93" s="76">
        <v>0</v>
      </c>
      <c r="AT93" s="98">
        <v>0.41415508099999998</v>
      </c>
      <c r="AU93" s="76">
        <v>24</v>
      </c>
    </row>
    <row r="94" spans="7:47">
      <c r="G94" s="78" t="s">
        <v>239</v>
      </c>
      <c r="H94" s="78">
        <v>0.68400000000000005</v>
      </c>
      <c r="I94" s="78">
        <v>0.152</v>
      </c>
      <c r="J94" s="78">
        <v>19</v>
      </c>
      <c r="K94" s="78">
        <v>0.57999999999999996</v>
      </c>
      <c r="L94" s="78">
        <v>0.24</v>
      </c>
      <c r="M94" s="78">
        <v>24</v>
      </c>
      <c r="N94" s="78">
        <v>0.77300000000000002</v>
      </c>
      <c r="O94" s="78">
        <v>0.48</v>
      </c>
      <c r="P94" s="78">
        <v>10</v>
      </c>
      <c r="Q94" s="78">
        <v>0.71899999999999997</v>
      </c>
      <c r="R94" s="78">
        <v>0.13</v>
      </c>
      <c r="S94" s="78">
        <v>47</v>
      </c>
      <c r="Z94" s="84" t="s">
        <v>280</v>
      </c>
      <c r="AA94" s="79">
        <v>0.55391679999999999</v>
      </c>
      <c r="AB94" s="82">
        <v>25</v>
      </c>
      <c r="AC94" s="87">
        <v>0.98749891000000001</v>
      </c>
      <c r="AD94" s="78">
        <v>2</v>
      </c>
      <c r="AE94" s="103">
        <v>100000</v>
      </c>
      <c r="AJ94" s="86" t="s">
        <v>221</v>
      </c>
      <c r="AK94" s="79">
        <v>0.55068836300000001</v>
      </c>
      <c r="AL94" s="100">
        <v>41</v>
      </c>
      <c r="AM94" s="79">
        <v>0.38235440799999998</v>
      </c>
      <c r="AN94" s="100">
        <v>43</v>
      </c>
      <c r="AO94" s="79">
        <v>0.48712199900000003</v>
      </c>
      <c r="AP94" s="100">
        <v>36</v>
      </c>
      <c r="AQ94" s="79">
        <v>0.37701269999999998</v>
      </c>
      <c r="AR94" s="100">
        <v>18</v>
      </c>
      <c r="AS94" s="76">
        <v>0</v>
      </c>
      <c r="AT94" s="98">
        <v>0.4665213855</v>
      </c>
      <c r="AU94" s="76">
        <v>42</v>
      </c>
    </row>
    <row r="95" spans="7:47">
      <c r="G95" s="78" t="s">
        <v>219</v>
      </c>
      <c r="H95" s="78">
        <v>0.66600000000000004</v>
      </c>
      <c r="I95" s="78">
        <v>9.7000000000000003E-2</v>
      </c>
      <c r="J95" s="78">
        <v>38</v>
      </c>
      <c r="K95" s="78">
        <v>0.66300000000000003</v>
      </c>
      <c r="L95" s="78">
        <v>0.25</v>
      </c>
      <c r="M95" s="78">
        <v>22</v>
      </c>
      <c r="N95" s="78">
        <v>0.58299999999999996</v>
      </c>
      <c r="O95" s="78">
        <v>0.25</v>
      </c>
      <c r="P95" s="78">
        <v>30</v>
      </c>
      <c r="Q95" s="78">
        <v>0.55900000000000005</v>
      </c>
      <c r="R95" s="78">
        <v>0.12</v>
      </c>
      <c r="S95" s="78">
        <v>49</v>
      </c>
      <c r="Z95" s="104" t="s">
        <v>223</v>
      </c>
      <c r="AA95" s="79">
        <v>0.54184582000000003</v>
      </c>
      <c r="AB95" s="82">
        <v>9</v>
      </c>
      <c r="AC95" s="87">
        <v>0.45477239999999902</v>
      </c>
      <c r="AD95" s="78">
        <v>39</v>
      </c>
      <c r="AE95" s="103">
        <v>120000</v>
      </c>
      <c r="AF95" s="98">
        <v>0.49830910999999956</v>
      </c>
      <c r="AG95" s="76">
        <v>24</v>
      </c>
      <c r="AJ95" s="86" t="s">
        <v>209</v>
      </c>
      <c r="AK95" s="79">
        <v>0.71844386500000001</v>
      </c>
      <c r="AL95" s="100">
        <v>36</v>
      </c>
      <c r="AM95" s="79">
        <v>0.57097168799999998</v>
      </c>
      <c r="AN95" s="100">
        <v>16</v>
      </c>
      <c r="AO95" s="79">
        <v>0.72612980100000002</v>
      </c>
      <c r="AP95" s="100">
        <v>17</v>
      </c>
      <c r="AQ95" s="79">
        <v>0.62213606200000005</v>
      </c>
      <c r="AR95" s="100">
        <v>51</v>
      </c>
      <c r="AS95" s="76">
        <v>0</v>
      </c>
      <c r="AT95" s="98">
        <v>0.6447077765</v>
      </c>
      <c r="AU95" s="76">
        <v>26</v>
      </c>
    </row>
    <row r="96" spans="7:47">
      <c r="G96" s="78" t="s">
        <v>221</v>
      </c>
      <c r="H96" s="78">
        <v>0.65700000000000003</v>
      </c>
      <c r="I96" s="78">
        <v>0.13</v>
      </c>
      <c r="J96" s="78">
        <v>23</v>
      </c>
      <c r="K96" s="78">
        <v>0.72299999999999998</v>
      </c>
      <c r="L96" s="78">
        <v>0.28999999999999998</v>
      </c>
      <c r="M96" s="78">
        <v>15</v>
      </c>
      <c r="N96" s="78">
        <v>0.55300000000000005</v>
      </c>
      <c r="O96" s="78">
        <v>0.35</v>
      </c>
      <c r="P96" s="78">
        <v>20</v>
      </c>
      <c r="Q96" s="78">
        <v>0.79</v>
      </c>
      <c r="R96" s="78">
        <v>0.23</v>
      </c>
      <c r="S96" s="78">
        <v>13</v>
      </c>
      <c r="Z96" s="84" t="s">
        <v>207</v>
      </c>
      <c r="AA96" s="79">
        <v>0.51849889999999899</v>
      </c>
      <c r="AB96" s="82">
        <v>8</v>
      </c>
      <c r="AC96" s="87">
        <v>0.69710930000000004</v>
      </c>
      <c r="AD96" s="78">
        <v>12</v>
      </c>
      <c r="AE96" s="103">
        <v>30962</v>
      </c>
      <c r="AJ96" s="86" t="s">
        <v>196</v>
      </c>
      <c r="AK96" s="79">
        <v>0.306496981</v>
      </c>
      <c r="AL96" s="100">
        <v>30</v>
      </c>
      <c r="AM96" s="79">
        <v>0.240973678</v>
      </c>
      <c r="AN96" s="100">
        <v>51</v>
      </c>
      <c r="AO96" s="79">
        <v>0.16651799</v>
      </c>
      <c r="AP96" s="100">
        <v>51</v>
      </c>
      <c r="AQ96" s="79">
        <v>0.13428427000000001</v>
      </c>
      <c r="AR96" s="100">
        <v>2</v>
      </c>
      <c r="AS96" s="76">
        <v>0</v>
      </c>
      <c r="AT96" s="98">
        <v>0.27373532950000001</v>
      </c>
      <c r="AU96" s="76">
        <v>40.5</v>
      </c>
    </row>
    <row r="97" spans="7:47">
      <c r="G97" s="78" t="s">
        <v>215</v>
      </c>
      <c r="H97" s="78">
        <v>0.64</v>
      </c>
      <c r="I97" s="78">
        <v>0.16800000000000001</v>
      </c>
      <c r="J97" s="78">
        <v>13</v>
      </c>
      <c r="K97" s="78">
        <v>0.56799999999999995</v>
      </c>
      <c r="L97" s="78">
        <v>0.23</v>
      </c>
      <c r="M97" s="78">
        <v>26</v>
      </c>
      <c r="N97" s="78">
        <v>0.79900000000000004</v>
      </c>
      <c r="O97" s="78">
        <v>0.5</v>
      </c>
      <c r="P97" s="78">
        <v>8</v>
      </c>
      <c r="Q97" s="78">
        <v>0.76300000000000001</v>
      </c>
      <c r="R97" s="78">
        <v>0.2</v>
      </c>
      <c r="S97" s="78">
        <v>24</v>
      </c>
      <c r="Z97" s="84" t="s">
        <v>193</v>
      </c>
      <c r="AA97" s="79">
        <v>0.43418074000000001</v>
      </c>
      <c r="AB97" s="82">
        <v>34</v>
      </c>
      <c r="AC97" s="87">
        <v>1.0000005199999999</v>
      </c>
      <c r="AD97" s="78">
        <v>7</v>
      </c>
      <c r="AE97" s="103">
        <v>180000</v>
      </c>
      <c r="AJ97" s="86" t="s">
        <v>230</v>
      </c>
      <c r="AK97" s="79">
        <v>0.68988799099999998</v>
      </c>
      <c r="AL97" s="100">
        <v>47</v>
      </c>
      <c r="AM97" s="79">
        <v>0.76663098799999996</v>
      </c>
      <c r="AN97" s="100">
        <v>12</v>
      </c>
      <c r="AO97" s="79">
        <v>0.56167313299999999</v>
      </c>
      <c r="AP97" s="100">
        <v>32</v>
      </c>
      <c r="AQ97" s="79">
        <v>0.999999851</v>
      </c>
      <c r="AR97" s="100">
        <v>9</v>
      </c>
      <c r="AS97" s="76">
        <v>0</v>
      </c>
      <c r="AT97" s="98">
        <v>0.72825948949999997</v>
      </c>
      <c r="AU97" s="76">
        <v>29.5</v>
      </c>
    </row>
    <row r="98" spans="7:47">
      <c r="G98" s="78" t="s">
        <v>206</v>
      </c>
      <c r="H98" s="78">
        <v>0.61799999999999999</v>
      </c>
      <c r="I98" s="78">
        <v>0.126</v>
      </c>
      <c r="J98" s="78">
        <v>25</v>
      </c>
      <c r="K98" s="78">
        <v>0.70199999999999996</v>
      </c>
      <c r="L98" s="78">
        <v>0.28999999999999998</v>
      </c>
      <c r="M98" s="78">
        <v>15</v>
      </c>
      <c r="N98" s="78">
        <v>0.88300000000000001</v>
      </c>
      <c r="O98" s="78">
        <v>0.56999999999999995</v>
      </c>
      <c r="P98" s="78">
        <v>5</v>
      </c>
      <c r="Q98" s="78">
        <v>0.82899999999999996</v>
      </c>
      <c r="R98" s="78">
        <v>0.25</v>
      </c>
      <c r="S98" s="78">
        <v>7</v>
      </c>
      <c r="Z98" s="104" t="s">
        <v>245</v>
      </c>
      <c r="AA98" s="79">
        <v>0.37075964</v>
      </c>
      <c r="AB98" s="82">
        <v>39</v>
      </c>
      <c r="AC98" s="87">
        <v>0.63676259999999996</v>
      </c>
      <c r="AD98" s="78">
        <v>32</v>
      </c>
      <c r="AE98" s="103">
        <v>90000</v>
      </c>
      <c r="AF98" s="98">
        <v>0.50376111999999995</v>
      </c>
      <c r="AG98" s="76">
        <v>35.5</v>
      </c>
      <c r="AJ98" s="86" t="s">
        <v>225</v>
      </c>
      <c r="AK98" s="79">
        <v>0.73092958699999999</v>
      </c>
      <c r="AL98" s="100">
        <v>37</v>
      </c>
      <c r="AM98" s="79">
        <v>0.54869507799999995</v>
      </c>
      <c r="AN98" s="100">
        <v>29</v>
      </c>
      <c r="AO98" s="79">
        <v>0.44002856899999998</v>
      </c>
      <c r="AP98" s="100">
        <v>40</v>
      </c>
      <c r="AQ98" s="79">
        <v>0.82453217400000001</v>
      </c>
      <c r="AR98" s="100">
        <v>14</v>
      </c>
      <c r="AS98" s="76">
        <v>0</v>
      </c>
      <c r="AT98" s="98">
        <v>0.63981233250000002</v>
      </c>
      <c r="AU98" s="76">
        <v>33</v>
      </c>
    </row>
    <row r="99" spans="7:47" ht="16" customHeight="1">
      <c r="G99" s="78" t="s">
        <v>233</v>
      </c>
      <c r="H99" s="78">
        <v>0.60799999999999998</v>
      </c>
      <c r="I99" s="78">
        <v>0.214</v>
      </c>
      <c r="J99" s="78">
        <v>6</v>
      </c>
      <c r="K99" s="78">
        <v>0.64900000000000002</v>
      </c>
      <c r="L99" s="78">
        <v>0.24</v>
      </c>
      <c r="M99" s="78">
        <v>24</v>
      </c>
      <c r="N99" s="78">
        <v>0.16700000000000001</v>
      </c>
      <c r="O99" s="78">
        <v>0.09</v>
      </c>
      <c r="P99" s="78">
        <v>43</v>
      </c>
      <c r="Q99" s="78">
        <v>0.72299999999999998</v>
      </c>
      <c r="R99" s="78">
        <v>0.21</v>
      </c>
      <c r="S99" s="78">
        <v>20</v>
      </c>
      <c r="Z99" s="84" t="s">
        <v>274</v>
      </c>
      <c r="AA99" s="79">
        <v>0.2792096</v>
      </c>
      <c r="AB99" s="82">
        <v>50</v>
      </c>
      <c r="AC99" s="87">
        <v>0.93507507999999995</v>
      </c>
      <c r="AD99" s="78">
        <v>5</v>
      </c>
      <c r="AE99" s="103">
        <v>43077</v>
      </c>
      <c r="AJ99" s="86" t="s">
        <v>200</v>
      </c>
      <c r="AK99" s="79">
        <v>1.0000000250000001</v>
      </c>
      <c r="AL99" s="100">
        <v>47</v>
      </c>
      <c r="AM99" s="79">
        <v>0.66674713200000002</v>
      </c>
      <c r="AN99" s="100">
        <v>14</v>
      </c>
      <c r="AO99" s="79">
        <v>0.58786099400000003</v>
      </c>
      <c r="AP99" s="100">
        <v>25</v>
      </c>
      <c r="AQ99" s="79">
        <v>0.65686492299999999</v>
      </c>
      <c r="AR99" s="100">
        <v>18</v>
      </c>
      <c r="AS99" s="76">
        <v>0</v>
      </c>
      <c r="AT99" s="98">
        <v>0.83337357850000005</v>
      </c>
      <c r="AU99" s="76">
        <v>30.5</v>
      </c>
    </row>
    <row r="100" spans="7:47">
      <c r="G100" s="78" t="s">
        <v>214</v>
      </c>
      <c r="H100" s="78">
        <v>0.56699999999999995</v>
      </c>
      <c r="I100" s="78">
        <v>0.13600000000000001</v>
      </c>
      <c r="J100" s="78">
        <v>22</v>
      </c>
      <c r="K100" s="78">
        <v>0.60399999999999998</v>
      </c>
      <c r="L100" s="78">
        <v>0.26</v>
      </c>
      <c r="M100" s="78">
        <v>21</v>
      </c>
      <c r="N100" s="78">
        <v>0.57699999999999996</v>
      </c>
      <c r="O100" s="78">
        <v>0.2</v>
      </c>
      <c r="P100" s="78">
        <v>36</v>
      </c>
      <c r="Q100" s="78">
        <v>0.74</v>
      </c>
      <c r="R100" s="78">
        <v>0.23</v>
      </c>
      <c r="S100" s="78">
        <v>13</v>
      </c>
      <c r="Z100" s="84"/>
      <c r="AA100" s="79"/>
      <c r="AB100" s="82"/>
      <c r="AC100" s="87"/>
      <c r="AD100" s="78"/>
      <c r="AE100" s="103"/>
      <c r="AJ100" s="86" t="s">
        <v>212</v>
      </c>
      <c r="AK100" s="79">
        <v>0.58999057600000004</v>
      </c>
      <c r="AL100" s="100">
        <v>6</v>
      </c>
      <c r="AM100" s="79">
        <v>0.618070852</v>
      </c>
      <c r="AN100" s="100">
        <v>24</v>
      </c>
      <c r="AO100" s="79">
        <v>0.48258516699999998</v>
      </c>
      <c r="AP100" s="100">
        <v>42</v>
      </c>
      <c r="AQ100" s="79">
        <v>0.65345901399999995</v>
      </c>
      <c r="AR100" s="100">
        <v>8</v>
      </c>
      <c r="AS100" s="76">
        <v>0</v>
      </c>
      <c r="AT100" s="98">
        <v>0.60403071400000008</v>
      </c>
      <c r="AU100" s="76">
        <v>15</v>
      </c>
    </row>
    <row r="101" spans="7:47">
      <c r="G101" s="78" t="s">
        <v>216</v>
      </c>
      <c r="H101" s="79">
        <v>0.56499999999999995</v>
      </c>
      <c r="I101" s="78">
        <v>0.20399999999999999</v>
      </c>
      <c r="J101" s="78">
        <v>7</v>
      </c>
      <c r="K101" s="79">
        <v>0.54600000000000004</v>
      </c>
      <c r="L101" s="78">
        <v>0.23</v>
      </c>
      <c r="M101" s="78">
        <v>26</v>
      </c>
      <c r="N101" s="79">
        <v>0.193</v>
      </c>
      <c r="O101" s="78">
        <v>0.12</v>
      </c>
      <c r="P101" s="78">
        <v>40</v>
      </c>
      <c r="Q101" s="78">
        <v>0.872</v>
      </c>
      <c r="R101" s="78">
        <v>0.26</v>
      </c>
      <c r="S101" s="78">
        <v>6</v>
      </c>
      <c r="Z101" s="84"/>
      <c r="AA101" s="79"/>
      <c r="AB101" s="82"/>
      <c r="AC101" s="87"/>
      <c r="AD101" s="78"/>
      <c r="AE101" s="103"/>
      <c r="AJ101" s="86" t="s">
        <v>286</v>
      </c>
      <c r="AK101" s="79">
        <v>0.65484857299999999</v>
      </c>
      <c r="AL101" s="100">
        <v>40</v>
      </c>
      <c r="AM101" s="79">
        <v>0.63738326899999997</v>
      </c>
      <c r="AN101" s="100">
        <v>31</v>
      </c>
      <c r="AO101" s="79">
        <v>0.58203365699999998</v>
      </c>
      <c r="AP101" s="100">
        <v>29</v>
      </c>
      <c r="AQ101" s="79">
        <v>0.89748557799999995</v>
      </c>
      <c r="AR101" s="100">
        <v>4</v>
      </c>
      <c r="AS101" s="76">
        <v>0</v>
      </c>
      <c r="AT101" s="98">
        <v>0.64611592100000004</v>
      </c>
      <c r="AU101" s="76">
        <v>35.5</v>
      </c>
    </row>
    <row r="102" spans="7:47">
      <c r="G102" s="78" t="s">
        <v>6</v>
      </c>
      <c r="H102" s="78">
        <v>0.55400000000000005</v>
      </c>
      <c r="I102" s="78">
        <v>0.126</v>
      </c>
      <c r="J102" s="78">
        <v>25</v>
      </c>
      <c r="K102" s="78">
        <v>0.98699999999999999</v>
      </c>
      <c r="L102" s="78">
        <v>0.46</v>
      </c>
      <c r="M102" s="78">
        <v>2</v>
      </c>
      <c r="N102" s="78">
        <v>0.83199999999999996</v>
      </c>
      <c r="O102" s="78">
        <v>0.37</v>
      </c>
      <c r="P102" s="78">
        <v>18</v>
      </c>
      <c r="Q102" s="78">
        <v>0.90800000000000003</v>
      </c>
      <c r="R102" s="78">
        <v>0.27</v>
      </c>
      <c r="S102" s="78">
        <v>4</v>
      </c>
      <c r="AJ102" s="86" t="s">
        <v>242</v>
      </c>
      <c r="AK102" s="79">
        <v>0.64663770300000001</v>
      </c>
      <c r="AL102" s="100">
        <v>29</v>
      </c>
      <c r="AM102" s="79">
        <v>0.54789179700000001</v>
      </c>
      <c r="AN102" s="100">
        <v>24</v>
      </c>
      <c r="AO102" s="79">
        <v>0.62441852099999995</v>
      </c>
      <c r="AP102" s="100">
        <v>23</v>
      </c>
      <c r="AQ102" s="79">
        <v>0.99999960399999999</v>
      </c>
      <c r="AR102" s="100">
        <v>30</v>
      </c>
      <c r="AS102" s="76">
        <v>1</v>
      </c>
      <c r="AT102" s="98">
        <v>0.59726475000000001</v>
      </c>
      <c r="AU102" s="76">
        <v>26.5</v>
      </c>
    </row>
    <row r="103" spans="7:47">
      <c r="G103" s="78" t="s">
        <v>218</v>
      </c>
      <c r="H103" s="78">
        <v>0.55300000000000005</v>
      </c>
      <c r="I103" s="78">
        <v>0.17699999999999999</v>
      </c>
      <c r="J103" s="78">
        <v>10</v>
      </c>
      <c r="K103" s="78">
        <v>0.35699999999999998</v>
      </c>
      <c r="L103" s="78">
        <v>0.14000000000000001</v>
      </c>
      <c r="M103" s="78">
        <v>50</v>
      </c>
      <c r="N103" s="78">
        <v>0.27900000000000003</v>
      </c>
      <c r="O103" s="78">
        <v>0.09</v>
      </c>
      <c r="P103" s="78">
        <v>43</v>
      </c>
      <c r="Q103" s="78">
        <v>0.55400000000000005</v>
      </c>
      <c r="R103" s="78">
        <v>0.15</v>
      </c>
      <c r="S103" s="78">
        <v>38</v>
      </c>
      <c r="Z103" s="84"/>
      <c r="AA103" s="79"/>
      <c r="AB103" s="82"/>
      <c r="AC103" s="87"/>
      <c r="AD103" s="78"/>
      <c r="AE103" s="103"/>
      <c r="AJ103" s="86" t="s">
        <v>224</v>
      </c>
      <c r="AK103" s="79">
        <v>0.77907035099999999</v>
      </c>
      <c r="AL103" s="100">
        <v>34</v>
      </c>
      <c r="AM103" s="79">
        <v>0.571597943</v>
      </c>
      <c r="AN103" s="100">
        <v>29</v>
      </c>
      <c r="AO103" s="79">
        <v>0.50665592800000003</v>
      </c>
      <c r="AP103" s="100">
        <v>35</v>
      </c>
      <c r="AQ103" s="79">
        <v>0.50414573600000001</v>
      </c>
      <c r="AR103" s="100">
        <v>31</v>
      </c>
      <c r="AS103" s="76">
        <v>0</v>
      </c>
      <c r="AT103" s="98">
        <v>0.67533414700000005</v>
      </c>
      <c r="AU103" s="76">
        <v>31.5</v>
      </c>
    </row>
    <row r="104" spans="7:47">
      <c r="G104" s="78" t="s">
        <v>223</v>
      </c>
      <c r="H104" s="78">
        <v>0.54200000000000004</v>
      </c>
      <c r="I104" s="78">
        <v>0.17899999999999999</v>
      </c>
      <c r="J104" s="78">
        <v>9</v>
      </c>
      <c r="K104" s="78">
        <v>0.45500000000000002</v>
      </c>
      <c r="L104" s="78">
        <v>0.19</v>
      </c>
      <c r="M104" s="78">
        <v>39</v>
      </c>
      <c r="N104" s="78">
        <v>0.36299999999999999</v>
      </c>
      <c r="O104" s="78">
        <v>0.21</v>
      </c>
      <c r="P104" s="78">
        <v>35</v>
      </c>
      <c r="Q104" s="78">
        <v>0.58099999999999996</v>
      </c>
      <c r="R104" s="78">
        <v>0.15</v>
      </c>
      <c r="S104" s="78">
        <v>38</v>
      </c>
      <c r="Z104" s="84"/>
      <c r="AA104" s="79"/>
      <c r="AB104" s="82"/>
      <c r="AC104" s="87"/>
      <c r="AD104" s="78"/>
      <c r="AE104" s="103"/>
      <c r="AJ104" s="86" t="s">
        <v>245</v>
      </c>
      <c r="AK104" s="79">
        <v>0.69462891900000001</v>
      </c>
      <c r="AL104" s="100">
        <v>23</v>
      </c>
      <c r="AM104" s="79">
        <v>0.57358061999999999</v>
      </c>
      <c r="AN104" s="100">
        <v>21</v>
      </c>
      <c r="AO104" s="79">
        <v>0.71079813700000005</v>
      </c>
      <c r="AP104" s="100">
        <v>20</v>
      </c>
      <c r="AQ104" s="79">
        <v>0.50689230399999996</v>
      </c>
      <c r="AR104" s="100">
        <v>43</v>
      </c>
      <c r="AS104" s="76">
        <v>0</v>
      </c>
      <c r="AT104" s="98">
        <v>0.63410476949999994</v>
      </c>
      <c r="AU104" s="76">
        <v>22</v>
      </c>
    </row>
    <row r="105" spans="7:47">
      <c r="G105" s="78" t="s">
        <v>244</v>
      </c>
      <c r="H105" s="78">
        <v>0.53900000000000003</v>
      </c>
      <c r="I105" s="78">
        <v>7.0000000000000007E-2</v>
      </c>
      <c r="J105" s="78">
        <v>46</v>
      </c>
      <c r="K105" s="78">
        <v>0.56899999999999995</v>
      </c>
      <c r="L105" s="78">
        <v>0.23</v>
      </c>
      <c r="M105" s="78">
        <v>26</v>
      </c>
      <c r="N105" s="78">
        <v>1</v>
      </c>
      <c r="O105" s="78">
        <v>0.65</v>
      </c>
      <c r="P105" s="78">
        <v>3</v>
      </c>
      <c r="Q105" s="78">
        <v>0.85399999999999998</v>
      </c>
      <c r="R105" s="78">
        <v>0.25</v>
      </c>
      <c r="S105" s="78">
        <v>7</v>
      </c>
      <c r="Z105" s="84"/>
      <c r="AA105" s="79"/>
      <c r="AB105" s="82"/>
      <c r="AC105" s="87"/>
      <c r="AD105" s="78"/>
      <c r="AE105" s="103"/>
      <c r="AJ105" s="86" t="s">
        <v>245</v>
      </c>
      <c r="AK105" s="79">
        <v>0.658237976</v>
      </c>
      <c r="AL105" s="100">
        <v>32</v>
      </c>
      <c r="AM105" s="79">
        <v>0.41089490200000001</v>
      </c>
      <c r="AN105" s="100">
        <v>43</v>
      </c>
      <c r="AO105" s="79">
        <v>0.33986734400000002</v>
      </c>
      <c r="AP105" s="100">
        <v>47</v>
      </c>
      <c r="AQ105" s="79">
        <v>0.367336355</v>
      </c>
      <c r="AR105" s="100">
        <v>46</v>
      </c>
      <c r="AS105" s="76">
        <v>0</v>
      </c>
      <c r="AT105" s="98">
        <v>0.534566439</v>
      </c>
      <c r="AU105" s="76">
        <v>37.5</v>
      </c>
    </row>
    <row r="106" spans="7:47">
      <c r="G106" s="78" t="s">
        <v>207</v>
      </c>
      <c r="H106" s="78">
        <v>0.51800000000000002</v>
      </c>
      <c r="I106" s="78">
        <v>0.19400000000000001</v>
      </c>
      <c r="J106" s="78">
        <v>8</v>
      </c>
      <c r="K106" s="78">
        <v>0.69699999999999995</v>
      </c>
      <c r="L106" s="78">
        <v>0.32</v>
      </c>
      <c r="M106" s="78">
        <v>12</v>
      </c>
      <c r="N106" s="78">
        <v>0.61099999999999999</v>
      </c>
      <c r="O106" s="78">
        <v>0.27</v>
      </c>
      <c r="P106" s="78">
        <v>25</v>
      </c>
      <c r="Q106" s="78">
        <v>0.66700000000000004</v>
      </c>
      <c r="R106" s="78">
        <v>0.16</v>
      </c>
      <c r="S106" s="78">
        <v>35</v>
      </c>
      <c r="AJ106" s="86" t="s">
        <v>3</v>
      </c>
      <c r="AK106" s="79">
        <v>0.60161076499999999</v>
      </c>
      <c r="AL106" s="100">
        <v>27</v>
      </c>
      <c r="AM106" s="79">
        <v>0.80684223899999996</v>
      </c>
      <c r="AN106" s="100">
        <v>9</v>
      </c>
      <c r="AO106" s="79">
        <v>0.649820489</v>
      </c>
      <c r="AP106" s="100">
        <v>40</v>
      </c>
      <c r="AQ106" s="79">
        <v>0.49410265799999997</v>
      </c>
      <c r="AR106" s="100">
        <v>20</v>
      </c>
      <c r="AS106" s="76">
        <v>0</v>
      </c>
      <c r="AT106" s="98">
        <v>0.70422650200000003</v>
      </c>
      <c r="AU106" s="76">
        <v>18</v>
      </c>
    </row>
    <row r="107" spans="7:47">
      <c r="G107" s="78" t="s">
        <v>246</v>
      </c>
      <c r="H107" s="78">
        <v>0.48299999999999998</v>
      </c>
      <c r="I107" s="78">
        <v>0.17599999999999999</v>
      </c>
      <c r="J107" s="78">
        <v>11</v>
      </c>
      <c r="K107" s="78">
        <v>0.36699999999999999</v>
      </c>
      <c r="L107" s="78">
        <v>0.15</v>
      </c>
      <c r="M107" s="78">
        <v>48</v>
      </c>
      <c r="N107" s="78">
        <v>0.16500000000000001</v>
      </c>
      <c r="O107" s="78">
        <v>0.08</v>
      </c>
      <c r="P107" s="78">
        <v>46</v>
      </c>
      <c r="Q107" s="78">
        <v>0.61599999999999999</v>
      </c>
      <c r="R107" s="78">
        <v>0.16</v>
      </c>
      <c r="S107" s="78">
        <v>35</v>
      </c>
      <c r="AJ107" s="86" t="s">
        <v>247</v>
      </c>
      <c r="AK107" s="79">
        <v>0.827203095</v>
      </c>
      <c r="AL107" s="100">
        <v>41</v>
      </c>
      <c r="AM107" s="79">
        <v>0.61519463699999999</v>
      </c>
      <c r="AN107" s="100">
        <v>14</v>
      </c>
      <c r="AO107" s="79">
        <v>0.80311033200000004</v>
      </c>
      <c r="AP107" s="100">
        <v>11</v>
      </c>
      <c r="AQ107" s="79">
        <v>0.66338927700000005</v>
      </c>
      <c r="AR107" s="100">
        <v>29</v>
      </c>
      <c r="AS107" s="76">
        <v>1</v>
      </c>
      <c r="AT107" s="98">
        <v>0.72119886599999994</v>
      </c>
      <c r="AU107" s="76">
        <v>27.5</v>
      </c>
    </row>
    <row r="108" spans="7:47">
      <c r="G108" s="78" t="s">
        <v>203</v>
      </c>
      <c r="H108" s="78">
        <v>0.47899999999999998</v>
      </c>
      <c r="I108" s="78">
        <v>9.8000000000000004E-2</v>
      </c>
      <c r="J108" s="78">
        <v>36</v>
      </c>
      <c r="K108" s="78">
        <v>0.71099999999999997</v>
      </c>
      <c r="L108" s="78">
        <v>0.31</v>
      </c>
      <c r="M108" s="78">
        <v>13</v>
      </c>
      <c r="N108" s="78">
        <v>0.79400000000000004</v>
      </c>
      <c r="O108" s="78">
        <v>0.42</v>
      </c>
      <c r="P108" s="78">
        <v>15</v>
      </c>
      <c r="Q108" s="78">
        <v>0.86199999999999999</v>
      </c>
      <c r="R108" s="78">
        <v>0.14000000000000001</v>
      </c>
      <c r="S108" s="78">
        <v>45</v>
      </c>
      <c r="AJ108" s="86" t="s">
        <v>222</v>
      </c>
      <c r="AK108" s="79">
        <v>0.71634761499999999</v>
      </c>
      <c r="AL108" s="100">
        <v>11</v>
      </c>
      <c r="AM108" s="79">
        <v>1.000000282</v>
      </c>
      <c r="AN108" s="100">
        <v>21</v>
      </c>
      <c r="AO108" s="79">
        <v>0.76013943299999998</v>
      </c>
      <c r="AP108" s="100">
        <v>16</v>
      </c>
      <c r="AQ108" s="79">
        <v>0.50581173099999999</v>
      </c>
      <c r="AR108" s="100">
        <v>46</v>
      </c>
      <c r="AS108" s="76">
        <v>0</v>
      </c>
      <c r="AT108" s="98">
        <v>0.85817394849999995</v>
      </c>
      <c r="AU108" s="76">
        <v>16</v>
      </c>
    </row>
    <row r="109" spans="7:47">
      <c r="G109" s="78" t="s">
        <v>226</v>
      </c>
      <c r="H109" s="78">
        <v>0.47499999999999998</v>
      </c>
      <c r="I109" s="78">
        <v>0.14099999999999999</v>
      </c>
      <c r="J109" s="78">
        <v>21</v>
      </c>
      <c r="K109" s="78">
        <v>0.376</v>
      </c>
      <c r="L109" s="78">
        <v>0.15</v>
      </c>
      <c r="M109" s="78">
        <v>48</v>
      </c>
      <c r="N109" s="78">
        <v>0.375</v>
      </c>
      <c r="O109" s="78">
        <v>0.22</v>
      </c>
      <c r="P109" s="78">
        <v>32</v>
      </c>
      <c r="Q109" s="78">
        <v>0.52100000000000002</v>
      </c>
      <c r="R109" s="78">
        <v>0.15</v>
      </c>
      <c r="S109" s="78">
        <v>38</v>
      </c>
      <c r="AJ109" s="86" t="s">
        <v>248</v>
      </c>
      <c r="AK109" s="79">
        <v>0.51014256899999999</v>
      </c>
      <c r="AL109" s="100">
        <v>20</v>
      </c>
      <c r="AM109" s="79">
        <v>0.26745910699999997</v>
      </c>
      <c r="AN109" s="100">
        <v>49</v>
      </c>
      <c r="AO109" s="79">
        <v>0.29312808499999998</v>
      </c>
      <c r="AP109" s="100">
        <v>49</v>
      </c>
      <c r="AQ109" s="79">
        <v>0.31107042699999998</v>
      </c>
      <c r="AR109" s="100">
        <v>14</v>
      </c>
      <c r="AS109" s="76">
        <v>0</v>
      </c>
      <c r="AT109" s="98">
        <v>0.38880083799999998</v>
      </c>
      <c r="AU109" s="76">
        <v>34.5</v>
      </c>
    </row>
    <row r="110" spans="7:47">
      <c r="G110" s="78" t="s">
        <v>236</v>
      </c>
      <c r="H110" s="78">
        <v>0.45200000000000001</v>
      </c>
      <c r="I110" s="78">
        <v>0.12</v>
      </c>
      <c r="J110" s="78">
        <v>30</v>
      </c>
      <c r="K110" s="78">
        <v>0.66700000000000004</v>
      </c>
      <c r="L110" s="78">
        <v>0.27</v>
      </c>
      <c r="M110" s="78">
        <v>19</v>
      </c>
      <c r="N110" s="78">
        <v>0.248</v>
      </c>
      <c r="O110" s="78">
        <v>0.15</v>
      </c>
      <c r="P110" s="78">
        <v>38</v>
      </c>
      <c r="Q110" s="78">
        <v>0.65</v>
      </c>
      <c r="R110" s="78">
        <v>0.18</v>
      </c>
      <c r="S110" s="78">
        <v>32</v>
      </c>
      <c r="AJ110" s="86" t="s">
        <v>214</v>
      </c>
      <c r="AK110" s="79">
        <v>0.79133551199999996</v>
      </c>
      <c r="AL110" s="100">
        <v>38</v>
      </c>
      <c r="AM110" s="79">
        <v>0.77871324600000003</v>
      </c>
      <c r="AN110" s="100">
        <v>6</v>
      </c>
      <c r="AO110" s="79">
        <v>0.89850403000000001</v>
      </c>
      <c r="AP110" s="100">
        <v>9</v>
      </c>
      <c r="AQ110" s="79">
        <v>0.782003911</v>
      </c>
      <c r="AR110" s="100">
        <v>5</v>
      </c>
      <c r="AS110" s="76">
        <v>0</v>
      </c>
      <c r="AT110" s="98">
        <v>0.78502437899999999</v>
      </c>
      <c r="AU110" s="76">
        <v>22</v>
      </c>
    </row>
    <row r="111" spans="7:47">
      <c r="G111" s="78" t="s">
        <v>248</v>
      </c>
      <c r="H111" s="78">
        <v>0.44700000000000001</v>
      </c>
      <c r="I111" s="78">
        <v>0.16600000000000001</v>
      </c>
      <c r="J111" s="78">
        <v>15</v>
      </c>
      <c r="K111" s="78">
        <v>0.42399999999999999</v>
      </c>
      <c r="L111" s="78">
        <v>0.17</v>
      </c>
      <c r="M111" s="78">
        <v>45</v>
      </c>
      <c r="N111" s="78">
        <v>6.6000000000000003E-2</v>
      </c>
      <c r="O111" s="78">
        <v>0.01</v>
      </c>
      <c r="P111" s="78">
        <v>52</v>
      </c>
      <c r="Q111" s="78">
        <v>0.72399999999999998</v>
      </c>
      <c r="R111" s="78">
        <v>0.21</v>
      </c>
      <c r="S111" s="78">
        <v>20</v>
      </c>
      <c r="AJ111" s="86" t="s">
        <v>228</v>
      </c>
      <c r="AK111" s="79">
        <v>0.99999939100000002</v>
      </c>
      <c r="AL111" s="100">
        <v>32</v>
      </c>
      <c r="AM111" s="79">
        <v>0.79243689799999995</v>
      </c>
      <c r="AN111" s="100">
        <v>5</v>
      </c>
      <c r="AO111" s="79">
        <v>0.99999969899999996</v>
      </c>
      <c r="AP111" s="100">
        <v>5</v>
      </c>
      <c r="AQ111" s="79">
        <v>0.99999938099999996</v>
      </c>
      <c r="AR111" s="100">
        <v>44</v>
      </c>
      <c r="AS111" s="76">
        <v>0</v>
      </c>
      <c r="AT111" s="98">
        <v>0.89621814449999992</v>
      </c>
      <c r="AU111" s="76">
        <v>18.5</v>
      </c>
    </row>
    <row r="112" spans="7:47">
      <c r="G112" s="78" t="s">
        <v>213</v>
      </c>
      <c r="H112" s="78">
        <v>0.44400000000000001</v>
      </c>
      <c r="I112" s="78">
        <v>0.129</v>
      </c>
      <c r="J112" s="78">
        <v>24</v>
      </c>
      <c r="K112" s="78">
        <v>0.47099999999999997</v>
      </c>
      <c r="L112" s="78">
        <v>0.21</v>
      </c>
      <c r="M112" s="78">
        <v>36</v>
      </c>
      <c r="N112" s="78">
        <v>0.54800000000000004</v>
      </c>
      <c r="O112" s="78">
        <v>0.26</v>
      </c>
      <c r="P112" s="78">
        <v>27</v>
      </c>
      <c r="Q112" s="78">
        <v>0.56399999999999995</v>
      </c>
      <c r="R112" s="78">
        <v>0.15</v>
      </c>
      <c r="S112" s="78">
        <v>38</v>
      </c>
      <c r="AJ112" s="86" t="s">
        <v>213</v>
      </c>
      <c r="AK112" s="79">
        <v>0.364998025</v>
      </c>
      <c r="AL112" s="100">
        <v>11</v>
      </c>
      <c r="AM112" s="79">
        <v>0.35563474</v>
      </c>
      <c r="AN112" s="100">
        <v>47</v>
      </c>
      <c r="AO112" s="79">
        <v>0.37164037999999999</v>
      </c>
      <c r="AP112" s="100">
        <v>46</v>
      </c>
      <c r="AQ112" s="79">
        <v>0.37520073599999998</v>
      </c>
      <c r="AR112" s="100">
        <v>13</v>
      </c>
      <c r="AS112" s="76">
        <v>0</v>
      </c>
      <c r="AT112" s="98">
        <v>0.36031638249999998</v>
      </c>
      <c r="AU112" s="76">
        <v>29</v>
      </c>
    </row>
    <row r="113" spans="7:47">
      <c r="G113" s="78" t="s">
        <v>235</v>
      </c>
      <c r="H113" s="78">
        <v>0.44</v>
      </c>
      <c r="I113" s="78">
        <v>7.8E-2</v>
      </c>
      <c r="J113" s="78">
        <v>44</v>
      </c>
      <c r="K113" s="78">
        <v>0.73</v>
      </c>
      <c r="L113" s="78">
        <v>0.31</v>
      </c>
      <c r="M113" s="78">
        <v>13</v>
      </c>
      <c r="N113" s="78">
        <v>0.48099999999999998</v>
      </c>
      <c r="O113" s="78">
        <v>0.31</v>
      </c>
      <c r="P113" s="78">
        <v>23</v>
      </c>
      <c r="Q113" s="78">
        <v>0.76300000000000001</v>
      </c>
      <c r="R113" s="78">
        <v>0.23</v>
      </c>
      <c r="S113" s="78">
        <v>13</v>
      </c>
      <c r="AJ113" s="86" t="s">
        <v>239</v>
      </c>
      <c r="AK113" s="79">
        <v>0.94056122499999995</v>
      </c>
      <c r="AL113" s="100">
        <v>45</v>
      </c>
      <c r="AM113" s="79">
        <v>0.66568772600000004</v>
      </c>
      <c r="AN113" s="100">
        <v>36</v>
      </c>
      <c r="AO113" s="79">
        <v>0.471765661</v>
      </c>
      <c r="AP113" s="100">
        <v>38</v>
      </c>
      <c r="AQ113" s="79">
        <v>0.67982163299999998</v>
      </c>
      <c r="AR113" s="100">
        <v>27</v>
      </c>
      <c r="AS113" s="76">
        <v>0</v>
      </c>
      <c r="AT113" s="98">
        <v>0.80312447549999999</v>
      </c>
      <c r="AU113" s="76">
        <v>40.5</v>
      </c>
    </row>
    <row r="114" spans="7:47">
      <c r="G114" s="78" t="s">
        <v>212</v>
      </c>
      <c r="H114" s="78">
        <v>0.436</v>
      </c>
      <c r="I114" s="78">
        <v>0.125</v>
      </c>
      <c r="J114" s="78">
        <v>27</v>
      </c>
      <c r="K114" s="78">
        <v>0.59</v>
      </c>
      <c r="L114" s="78">
        <v>0.23</v>
      </c>
      <c r="M114" s="78">
        <v>26</v>
      </c>
      <c r="N114" s="78">
        <v>0.88800000000000001</v>
      </c>
      <c r="O114" s="78">
        <v>0.49</v>
      </c>
      <c r="P114" s="78">
        <v>9</v>
      </c>
      <c r="Q114" s="78">
        <v>0.69099999999999995</v>
      </c>
      <c r="R114" s="78">
        <v>0.19</v>
      </c>
      <c r="S114" s="78">
        <v>29</v>
      </c>
      <c r="AJ114" s="86" t="s">
        <v>5</v>
      </c>
      <c r="AK114" s="79">
        <v>0.370017922</v>
      </c>
      <c r="AL114" s="100">
        <v>8</v>
      </c>
      <c r="AM114" s="79">
        <v>0.40212637200000001</v>
      </c>
      <c r="AN114" s="100">
        <v>37</v>
      </c>
      <c r="AO114" s="79">
        <v>0.34616297800000001</v>
      </c>
      <c r="AP114" s="100">
        <v>44</v>
      </c>
      <c r="AQ114" s="79">
        <v>0.59536681599999997</v>
      </c>
      <c r="AR114" s="100">
        <v>31</v>
      </c>
      <c r="AS114" s="76">
        <v>0</v>
      </c>
      <c r="AT114" s="98">
        <v>0.38607214700000003</v>
      </c>
      <c r="AU114" s="76">
        <v>22.5</v>
      </c>
    </row>
    <row r="115" spans="7:47">
      <c r="G115" s="78" t="s">
        <v>193</v>
      </c>
      <c r="H115" s="78">
        <v>0.434</v>
      </c>
      <c r="I115" s="78">
        <v>0.104</v>
      </c>
      <c r="J115" s="78">
        <v>34</v>
      </c>
      <c r="K115" s="78">
        <v>1</v>
      </c>
      <c r="L115" s="78">
        <v>0.36</v>
      </c>
      <c r="M115" s="78">
        <v>7</v>
      </c>
      <c r="N115" s="78">
        <v>0.52700000000000002</v>
      </c>
      <c r="O115" s="78">
        <v>0.31</v>
      </c>
      <c r="P115" s="78">
        <v>23</v>
      </c>
      <c r="Q115" s="78">
        <v>0.999</v>
      </c>
      <c r="R115" s="78">
        <v>0.28000000000000003</v>
      </c>
      <c r="S115" s="78">
        <v>3</v>
      </c>
      <c r="AJ115" s="86" t="s">
        <v>232</v>
      </c>
      <c r="AK115" s="79">
        <v>0.71022775500000002</v>
      </c>
      <c r="AL115" s="100">
        <v>50</v>
      </c>
      <c r="AM115" s="79">
        <v>0.52203143799999996</v>
      </c>
      <c r="AN115" s="100">
        <v>31</v>
      </c>
      <c r="AO115" s="79">
        <v>0.67948065199999996</v>
      </c>
      <c r="AP115" s="100">
        <v>18</v>
      </c>
      <c r="AQ115" s="79">
        <v>0.47983430199999999</v>
      </c>
      <c r="AR115" s="100">
        <v>7</v>
      </c>
      <c r="AS115" s="76">
        <v>1</v>
      </c>
      <c r="AT115" s="98">
        <v>0.61612959649999999</v>
      </c>
      <c r="AU115" s="76">
        <v>40.5</v>
      </c>
    </row>
    <row r="116" spans="7:47">
      <c r="G116" s="78" t="s">
        <v>229</v>
      </c>
      <c r="H116" s="78">
        <v>0.432</v>
      </c>
      <c r="I116" s="78">
        <v>0.1</v>
      </c>
      <c r="J116" s="78">
        <v>35</v>
      </c>
      <c r="K116" s="78">
        <v>0.59799999999999998</v>
      </c>
      <c r="L116" s="78">
        <v>0.22</v>
      </c>
      <c r="M116" s="78">
        <v>32</v>
      </c>
      <c r="N116" s="78">
        <v>0.60299999999999998</v>
      </c>
      <c r="O116" s="78">
        <v>0.14000000000000001</v>
      </c>
      <c r="P116" s="78">
        <v>39</v>
      </c>
      <c r="Q116" s="78">
        <v>0.872</v>
      </c>
      <c r="R116" s="78">
        <v>0.24</v>
      </c>
      <c r="S116" s="78">
        <v>11</v>
      </c>
      <c r="AJ116" s="86" t="s">
        <v>210</v>
      </c>
      <c r="AK116" s="79">
        <v>0.59039026400000005</v>
      </c>
      <c r="AL116" s="100">
        <v>16</v>
      </c>
      <c r="AM116" s="79">
        <v>0.60449350499999999</v>
      </c>
      <c r="AN116" s="100">
        <v>16</v>
      </c>
      <c r="AO116" s="79">
        <v>0.99999945999999995</v>
      </c>
      <c r="AP116" s="100">
        <v>1</v>
      </c>
      <c r="AQ116" s="79">
        <v>0.88851471500000001</v>
      </c>
      <c r="AR116" s="100">
        <v>12</v>
      </c>
      <c r="AS116" s="76">
        <v>0</v>
      </c>
      <c r="AT116" s="98">
        <v>0.59744188450000002</v>
      </c>
      <c r="AU116" s="76">
        <v>16</v>
      </c>
    </row>
    <row r="117" spans="7:47">
      <c r="G117" s="78" t="s">
        <v>211</v>
      </c>
      <c r="H117" s="78">
        <v>0.43099999999999999</v>
      </c>
      <c r="I117" s="78">
        <v>0.111</v>
      </c>
      <c r="J117" s="78">
        <v>32</v>
      </c>
      <c r="K117" s="78">
        <v>0.71799999999999997</v>
      </c>
      <c r="L117" s="78">
        <v>0.25</v>
      </c>
      <c r="M117" s="78">
        <v>22</v>
      </c>
      <c r="N117" s="78">
        <v>0.312</v>
      </c>
      <c r="O117" s="78">
        <v>0.1</v>
      </c>
      <c r="P117" s="78">
        <v>42</v>
      </c>
      <c r="Q117" s="78">
        <v>0.76800000000000002</v>
      </c>
      <c r="R117" s="78">
        <v>0.23</v>
      </c>
      <c r="S117" s="78">
        <v>13</v>
      </c>
      <c r="AJ117" s="86" t="s">
        <v>4</v>
      </c>
      <c r="AK117" s="79">
        <v>0.80214116899999999</v>
      </c>
      <c r="AL117" s="100">
        <v>43</v>
      </c>
      <c r="AM117" s="79">
        <v>1.0000017919999999</v>
      </c>
      <c r="AN117" s="100">
        <v>7</v>
      </c>
      <c r="AO117" s="79">
        <v>0.56935349000000002</v>
      </c>
      <c r="AP117" s="100">
        <v>28</v>
      </c>
      <c r="AQ117" s="79">
        <v>0.79843440499999996</v>
      </c>
      <c r="AR117" s="100">
        <v>44</v>
      </c>
      <c r="AS117" s="76">
        <v>1</v>
      </c>
      <c r="AT117" s="98">
        <v>0.90107148049999997</v>
      </c>
      <c r="AU117" s="76">
        <v>25</v>
      </c>
    </row>
    <row r="118" spans="7:47">
      <c r="G118" s="78" t="s">
        <v>243</v>
      </c>
      <c r="H118" s="78">
        <v>0.40799999999999997</v>
      </c>
      <c r="I118" s="78">
        <v>9.8000000000000004E-2</v>
      </c>
      <c r="J118" s="78">
        <v>36</v>
      </c>
      <c r="K118" s="78">
        <v>0.46300000000000002</v>
      </c>
      <c r="L118" s="78">
        <v>0.18</v>
      </c>
      <c r="M118" s="78">
        <v>42</v>
      </c>
      <c r="N118" s="78">
        <v>0.26700000000000002</v>
      </c>
      <c r="O118" s="78">
        <v>0.16</v>
      </c>
      <c r="P118" s="78">
        <v>37</v>
      </c>
      <c r="Q118" s="78">
        <v>0.75800000000000001</v>
      </c>
      <c r="R118" s="78">
        <v>0.22</v>
      </c>
      <c r="S118" s="78">
        <v>18</v>
      </c>
      <c r="AJ118" s="86" t="s">
        <v>193</v>
      </c>
      <c r="AK118" s="79">
        <v>0.419819581</v>
      </c>
      <c r="AL118" s="100">
        <v>19</v>
      </c>
      <c r="AM118" s="79">
        <v>0.86354328599999997</v>
      </c>
      <c r="AN118" s="100">
        <v>12</v>
      </c>
      <c r="AO118" s="79">
        <v>0.83615631199999996</v>
      </c>
      <c r="AP118" s="100">
        <v>13</v>
      </c>
      <c r="AQ118" s="79">
        <v>0.37556260000000002</v>
      </c>
      <c r="AR118" s="100">
        <v>42</v>
      </c>
      <c r="AS118" s="76">
        <v>0</v>
      </c>
      <c r="AT118" s="98">
        <v>0.64168143349999995</v>
      </c>
      <c r="AU118" s="76">
        <v>15.5</v>
      </c>
    </row>
    <row r="119" spans="7:47">
      <c r="G119" s="78" t="s">
        <v>210</v>
      </c>
      <c r="H119" s="78">
        <v>0.40400000000000003</v>
      </c>
      <c r="I119" s="78">
        <v>8.5000000000000006E-2</v>
      </c>
      <c r="J119" s="78">
        <v>40</v>
      </c>
      <c r="K119" s="78">
        <v>0.57199999999999995</v>
      </c>
      <c r="L119" s="78">
        <v>0.22</v>
      </c>
      <c r="M119" s="78">
        <v>32</v>
      </c>
      <c r="N119" s="78">
        <v>0.84599999999999997</v>
      </c>
      <c r="O119" s="78">
        <v>0.44</v>
      </c>
      <c r="P119" s="78">
        <v>12</v>
      </c>
      <c r="Q119" s="78">
        <v>0.871</v>
      </c>
      <c r="R119" s="78">
        <v>0.24</v>
      </c>
      <c r="S119" s="78">
        <v>11</v>
      </c>
      <c r="AJ119" s="86" t="s">
        <v>241</v>
      </c>
      <c r="AK119" s="79">
        <v>0.65861473000000004</v>
      </c>
      <c r="AL119" s="100">
        <v>46</v>
      </c>
      <c r="AM119" s="79">
        <v>0.52383731099999997</v>
      </c>
      <c r="AN119" s="100">
        <v>43</v>
      </c>
      <c r="AO119" s="79">
        <v>0.35050743699999998</v>
      </c>
      <c r="AP119" s="100">
        <v>45</v>
      </c>
      <c r="AQ119" s="79">
        <v>0.371431811</v>
      </c>
      <c r="AR119" s="100">
        <v>27</v>
      </c>
      <c r="AS119" s="76">
        <v>0</v>
      </c>
      <c r="AT119" s="98">
        <v>0.59122602049999995</v>
      </c>
      <c r="AU119" s="76">
        <v>44.5</v>
      </c>
    </row>
    <row r="120" spans="7:47">
      <c r="G120" s="78" t="s">
        <v>245</v>
      </c>
      <c r="H120" s="78">
        <v>0.371</v>
      </c>
      <c r="I120" s="78">
        <v>8.7999999999999995E-2</v>
      </c>
      <c r="J120" s="78">
        <v>39</v>
      </c>
      <c r="K120" s="78">
        <v>0.63700000000000001</v>
      </c>
      <c r="L120" s="78">
        <v>0.22</v>
      </c>
      <c r="M120" s="78">
        <v>32</v>
      </c>
      <c r="N120" s="78">
        <v>0.63600000000000001</v>
      </c>
      <c r="O120" s="78">
        <v>0.36</v>
      </c>
      <c r="P120" s="78">
        <v>19</v>
      </c>
      <c r="Q120" s="78">
        <v>0.61899999999999999</v>
      </c>
      <c r="R120" s="78">
        <v>0.13</v>
      </c>
      <c r="S120" s="78">
        <v>47</v>
      </c>
      <c r="AJ120" s="86" t="s">
        <v>280</v>
      </c>
      <c r="AK120" s="79">
        <v>0.60593656500000004</v>
      </c>
      <c r="AL120" s="100">
        <v>23</v>
      </c>
      <c r="AM120" s="79">
        <v>1.000000928</v>
      </c>
      <c r="AN120" s="100">
        <v>3</v>
      </c>
      <c r="AO120" s="79">
        <v>0.99999916899999997</v>
      </c>
      <c r="AP120" s="100">
        <v>1</v>
      </c>
      <c r="AQ120" s="79">
        <v>0.70084029999999997</v>
      </c>
      <c r="AR120" s="100">
        <v>16</v>
      </c>
      <c r="AS120" s="76">
        <v>0</v>
      </c>
      <c r="AT120" s="98">
        <v>0.80296874649999994</v>
      </c>
      <c r="AU120" s="76">
        <v>13</v>
      </c>
    </row>
    <row r="121" spans="7:47">
      <c r="G121" s="78" t="s">
        <v>249</v>
      </c>
      <c r="H121" s="78">
        <v>0.34100000000000003</v>
      </c>
      <c r="I121" s="78">
        <v>0.11700000000000001</v>
      </c>
      <c r="J121" s="78">
        <v>31</v>
      </c>
      <c r="K121" s="78">
        <v>0.27</v>
      </c>
      <c r="L121" s="78">
        <v>0.09</v>
      </c>
      <c r="M121" s="78">
        <v>52</v>
      </c>
      <c r="N121" s="78">
        <v>0.23</v>
      </c>
      <c r="O121" s="78">
        <v>0.05</v>
      </c>
      <c r="P121" s="78">
        <v>49</v>
      </c>
      <c r="Q121" s="78">
        <v>0.69799999999999995</v>
      </c>
      <c r="R121" s="78">
        <v>0.21</v>
      </c>
      <c r="S121" s="78">
        <v>20</v>
      </c>
      <c r="AJ121" s="86" t="s">
        <v>198</v>
      </c>
      <c r="AK121" s="79">
        <v>0.90907317099999996</v>
      </c>
      <c r="AL121" s="100">
        <v>43</v>
      </c>
      <c r="AM121" s="79">
        <v>0.92345015699999999</v>
      </c>
      <c r="AN121" s="100">
        <v>4</v>
      </c>
      <c r="AO121" s="79">
        <v>0.81902084900000005</v>
      </c>
      <c r="AP121" s="100">
        <v>14</v>
      </c>
      <c r="AQ121" s="79">
        <v>0.68267401500000002</v>
      </c>
      <c r="AR121" s="100">
        <v>40</v>
      </c>
      <c r="AS121" s="76">
        <v>0</v>
      </c>
      <c r="AT121" s="98">
        <v>0.91626166399999998</v>
      </c>
      <c r="AU121" s="76">
        <v>23.5</v>
      </c>
    </row>
    <row r="122" spans="7:47">
      <c r="G122" s="78" t="s">
        <v>205</v>
      </c>
      <c r="H122" s="78">
        <v>0.27900000000000003</v>
      </c>
      <c r="I122" s="78">
        <v>2.9000000000000001E-2</v>
      </c>
      <c r="J122" s="78">
        <v>50</v>
      </c>
      <c r="K122" s="78">
        <v>0.93500000000000005</v>
      </c>
      <c r="L122" s="78">
        <v>0.4</v>
      </c>
      <c r="M122" s="78">
        <v>5</v>
      </c>
      <c r="N122" s="78">
        <v>1</v>
      </c>
      <c r="O122" s="78">
        <v>0.71</v>
      </c>
      <c r="P122" s="78">
        <v>1</v>
      </c>
      <c r="Q122" s="78">
        <v>0.81399999999999995</v>
      </c>
      <c r="R122" s="78">
        <v>0.2</v>
      </c>
      <c r="S122" s="78">
        <v>24</v>
      </c>
      <c r="AJ122" s="86" t="s">
        <v>246</v>
      </c>
      <c r="AK122" s="79">
        <v>0.69470706400000004</v>
      </c>
      <c r="AL122" s="100">
        <v>13</v>
      </c>
      <c r="AM122" s="79">
        <v>0.371649063</v>
      </c>
      <c r="AN122" s="100">
        <v>42</v>
      </c>
      <c r="AO122" s="79">
        <v>0.40714571100000002</v>
      </c>
      <c r="AP122" s="100">
        <v>43</v>
      </c>
      <c r="AQ122" s="79">
        <v>0.40767874799999998</v>
      </c>
      <c r="AR122" s="100">
        <v>11</v>
      </c>
      <c r="AS122" s="76">
        <v>0</v>
      </c>
      <c r="AT122" s="98">
        <v>0.53317806350000008</v>
      </c>
      <c r="AU122" s="76">
        <v>27.5</v>
      </c>
    </row>
    <row r="123" spans="7:47">
      <c r="G123" s="78" t="s">
        <v>222</v>
      </c>
      <c r="H123" s="78">
        <v>0.27900000000000003</v>
      </c>
      <c r="I123" s="78">
        <v>3.5999999999999997E-2</v>
      </c>
      <c r="J123" s="78">
        <v>48</v>
      </c>
      <c r="K123" s="78">
        <v>0.69399999999999995</v>
      </c>
      <c r="L123" s="78">
        <v>0.23</v>
      </c>
      <c r="M123" s="78">
        <v>26</v>
      </c>
      <c r="N123" s="78">
        <v>0.186</v>
      </c>
      <c r="O123" s="78">
        <v>0.05</v>
      </c>
      <c r="P123" s="78">
        <v>49</v>
      </c>
      <c r="Q123" s="78">
        <v>0.749</v>
      </c>
      <c r="R123" s="78">
        <v>0.21</v>
      </c>
      <c r="S123" s="78">
        <v>20</v>
      </c>
      <c r="AJ123" s="86" t="s">
        <v>208</v>
      </c>
      <c r="AK123" s="79">
        <v>0.61150997900000004</v>
      </c>
      <c r="AL123" s="100">
        <v>20</v>
      </c>
      <c r="AM123" s="79">
        <v>0.58934956699999996</v>
      </c>
      <c r="AN123" s="100">
        <v>18</v>
      </c>
      <c r="AO123" s="79">
        <v>0.55838336799999999</v>
      </c>
      <c r="AP123" s="100">
        <v>30</v>
      </c>
      <c r="AQ123" s="79">
        <v>0.82768067099999998</v>
      </c>
      <c r="AR123" s="100">
        <v>33</v>
      </c>
      <c r="AS123" s="76">
        <v>0</v>
      </c>
      <c r="AT123" s="98">
        <v>0.600429773</v>
      </c>
      <c r="AU123" s="76">
        <v>19</v>
      </c>
    </row>
    <row r="124" spans="7:47">
      <c r="G124" s="78" t="s">
        <v>241</v>
      </c>
      <c r="H124" s="78">
        <v>0.26800000000000002</v>
      </c>
      <c r="I124" s="78">
        <v>0.106</v>
      </c>
      <c r="J124" s="78">
        <v>33</v>
      </c>
      <c r="K124" s="78">
        <v>0.45500000000000002</v>
      </c>
      <c r="L124" s="78">
        <v>0.18</v>
      </c>
      <c r="M124" s="78">
        <v>42</v>
      </c>
      <c r="N124" s="78">
        <v>0.14099999999999999</v>
      </c>
      <c r="O124" s="78">
        <v>0.09</v>
      </c>
      <c r="P124" s="78">
        <v>43</v>
      </c>
      <c r="Q124" s="78">
        <v>0.66500000000000004</v>
      </c>
      <c r="R124" s="78">
        <v>0.2</v>
      </c>
      <c r="S124" s="78">
        <v>24</v>
      </c>
      <c r="AJ124" s="86" t="s">
        <v>281</v>
      </c>
      <c r="AK124" s="79">
        <v>0.61044837399999996</v>
      </c>
      <c r="AL124" s="100">
        <v>51</v>
      </c>
      <c r="AM124" s="79">
        <v>0.70612929499999999</v>
      </c>
      <c r="AN124" s="100">
        <v>33</v>
      </c>
      <c r="AO124" s="79">
        <v>0.89594115200000002</v>
      </c>
      <c r="AP124" s="100">
        <v>8</v>
      </c>
      <c r="AQ124" s="79">
        <v>0.47665469999999999</v>
      </c>
      <c r="AR124" s="100">
        <v>10</v>
      </c>
      <c r="AS124" s="76">
        <v>0</v>
      </c>
      <c r="AT124" s="98">
        <v>0.65828883449999998</v>
      </c>
      <c r="AU124" s="76">
        <v>42</v>
      </c>
    </row>
    <row r="125" spans="7:47">
      <c r="G125" s="78" t="s">
        <v>250</v>
      </c>
      <c r="H125" s="78">
        <v>0.26300000000000001</v>
      </c>
      <c r="I125" s="78">
        <v>8.5000000000000006E-2</v>
      </c>
      <c r="J125" s="78">
        <v>40</v>
      </c>
      <c r="K125" s="78">
        <v>0.31</v>
      </c>
      <c r="L125" s="78">
        <v>0.12</v>
      </c>
      <c r="M125" s="78">
        <v>51</v>
      </c>
      <c r="N125" s="78">
        <v>0.44800000000000001</v>
      </c>
      <c r="O125" s="78">
        <v>0.26</v>
      </c>
      <c r="P125" s="78">
        <v>27</v>
      </c>
      <c r="Q125" s="78">
        <v>0.75</v>
      </c>
      <c r="R125" s="78">
        <v>0.23</v>
      </c>
      <c r="S125" s="78">
        <v>13</v>
      </c>
      <c r="AJ125" s="86" t="s">
        <v>206</v>
      </c>
      <c r="AK125" s="79">
        <v>0.760493058</v>
      </c>
      <c r="AL125" s="100">
        <v>30</v>
      </c>
      <c r="AM125" s="79">
        <v>0.65553405099999995</v>
      </c>
      <c r="AN125" s="100">
        <v>18</v>
      </c>
      <c r="AO125" s="79">
        <v>0.77334098900000003</v>
      </c>
      <c r="AP125" s="100">
        <v>12</v>
      </c>
      <c r="AQ125" s="79">
        <v>0.77265894000000002</v>
      </c>
      <c r="AR125" s="100">
        <v>39</v>
      </c>
      <c r="AS125" s="76">
        <v>0</v>
      </c>
      <c r="AT125" s="98">
        <v>0.70801355449999992</v>
      </c>
      <c r="AU125" s="76">
        <v>24</v>
      </c>
    </row>
    <row r="126" spans="7:47">
      <c r="G126" s="78" t="s">
        <v>220</v>
      </c>
      <c r="H126" s="78">
        <v>0.26100000000000001</v>
      </c>
      <c r="I126" s="78">
        <v>6.4000000000000001E-2</v>
      </c>
      <c r="J126" s="78">
        <v>47</v>
      </c>
      <c r="K126" s="78">
        <v>0.61599999999999999</v>
      </c>
      <c r="L126" s="78">
        <v>0.23</v>
      </c>
      <c r="M126" s="78">
        <v>26</v>
      </c>
      <c r="N126" s="78">
        <v>0.53</v>
      </c>
      <c r="O126" s="78">
        <v>0.26</v>
      </c>
      <c r="P126" s="78">
        <v>27</v>
      </c>
      <c r="Q126" s="78">
        <v>1</v>
      </c>
      <c r="R126" s="78">
        <v>0.3</v>
      </c>
      <c r="S126" s="78">
        <v>2</v>
      </c>
    </row>
    <row r="127" spans="7:47">
      <c r="G127" s="78" t="s">
        <v>237</v>
      </c>
      <c r="H127" s="78">
        <v>0.25700000000000001</v>
      </c>
      <c r="I127" s="78">
        <v>7.5999999999999998E-2</v>
      </c>
      <c r="J127" s="78">
        <v>45</v>
      </c>
      <c r="K127" s="78">
        <v>0.55300000000000005</v>
      </c>
      <c r="L127" s="78">
        <v>0.22</v>
      </c>
      <c r="M127" s="78">
        <v>32</v>
      </c>
      <c r="N127" s="78">
        <v>0.20799999999999999</v>
      </c>
      <c r="O127" s="78">
        <v>0.05</v>
      </c>
      <c r="P127" s="78">
        <v>49</v>
      </c>
      <c r="Q127" s="78">
        <v>0.751</v>
      </c>
      <c r="R127" s="78">
        <v>0.17</v>
      </c>
      <c r="S127" s="78">
        <v>33</v>
      </c>
      <c r="T127" s="76" t="e">
        <v>#N/A</v>
      </c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</row>
    <row r="128" spans="7:47">
      <c r="G128" s="78" t="s">
        <v>238</v>
      </c>
      <c r="H128" s="78">
        <v>0.13700000000000001</v>
      </c>
      <c r="I128" s="78">
        <v>3.3000000000000002E-2</v>
      </c>
      <c r="J128" s="78">
        <v>49</v>
      </c>
      <c r="K128" s="78">
        <v>0.41799999999999998</v>
      </c>
      <c r="L128" s="78">
        <v>0.16</v>
      </c>
      <c r="M128" s="78">
        <v>46</v>
      </c>
      <c r="N128" s="78">
        <v>0.30499999999999999</v>
      </c>
      <c r="O128" s="78">
        <v>0.12</v>
      </c>
      <c r="P128" s="78">
        <v>40</v>
      </c>
      <c r="Q128" s="78">
        <v>0.65600000000000003</v>
      </c>
      <c r="R128" s="78">
        <v>0.12</v>
      </c>
      <c r="S128" s="78">
        <v>49</v>
      </c>
    </row>
    <row r="129" spans="7:33">
      <c r="G129" s="78" t="s">
        <v>247</v>
      </c>
      <c r="H129" s="78">
        <v>0.12</v>
      </c>
      <c r="I129" s="78">
        <v>2.9000000000000001E-2</v>
      </c>
      <c r="J129" s="78">
        <v>50</v>
      </c>
      <c r="K129" s="78">
        <v>0.499</v>
      </c>
      <c r="L129" s="78">
        <v>0.21</v>
      </c>
      <c r="M129" s="78">
        <v>36</v>
      </c>
      <c r="N129" s="78">
        <v>0.67500000000000004</v>
      </c>
      <c r="O129" s="78">
        <v>0.27</v>
      </c>
      <c r="P129" s="78">
        <v>25</v>
      </c>
      <c r="Q129" s="78">
        <v>0.90600000000000003</v>
      </c>
      <c r="R129" s="78">
        <v>0.27</v>
      </c>
      <c r="S129" s="78">
        <v>4</v>
      </c>
    </row>
    <row r="130" spans="7:33">
      <c r="G130" s="78" t="s">
        <v>232</v>
      </c>
      <c r="H130" s="78">
        <v>0.05</v>
      </c>
      <c r="I130" s="78">
        <v>1.0999999999999999E-2</v>
      </c>
      <c r="J130" s="78">
        <v>52</v>
      </c>
      <c r="K130" s="78">
        <v>0.498</v>
      </c>
      <c r="L130" s="78">
        <v>0.16</v>
      </c>
      <c r="M130" s="78">
        <v>46</v>
      </c>
      <c r="N130" s="78">
        <v>0.218</v>
      </c>
      <c r="O130" s="78">
        <v>0.06</v>
      </c>
      <c r="P130" s="78">
        <v>48</v>
      </c>
      <c r="Q130" s="78">
        <v>0.84499999999999997</v>
      </c>
      <c r="R130" s="78">
        <v>0.25</v>
      </c>
      <c r="S130" s="78">
        <v>7</v>
      </c>
    </row>
    <row r="131" spans="7:33" hidden="1"/>
    <row r="132" spans="7:33" hidden="1"/>
    <row r="133" spans="7:33" ht="22" thickBot="1">
      <c r="Y133" s="97" t="s">
        <v>0</v>
      </c>
      <c r="Z133" s="95" t="s">
        <v>252</v>
      </c>
      <c r="AA133" s="95" t="s">
        <v>268</v>
      </c>
      <c r="AB133" s="95" t="s">
        <v>255</v>
      </c>
      <c r="AC133" s="95" t="s">
        <v>269</v>
      </c>
      <c r="AD133" s="95" t="s">
        <v>270</v>
      </c>
      <c r="AE133" s="95" t="s">
        <v>271</v>
      </c>
      <c r="AF133" s="95" t="s">
        <v>272</v>
      </c>
      <c r="AG133" s="95" t="s">
        <v>273</v>
      </c>
    </row>
    <row r="134" spans="7:33">
      <c r="Y134" s="86" t="s">
        <v>228</v>
      </c>
      <c r="Z134" s="79">
        <v>0.99999939100000002</v>
      </c>
      <c r="AA134" s="100">
        <v>32</v>
      </c>
      <c r="AB134" s="79">
        <v>0.79243689799999995</v>
      </c>
      <c r="AC134" s="100">
        <v>5</v>
      </c>
      <c r="AD134" s="79">
        <v>0.99999969899999996</v>
      </c>
      <c r="AE134" s="100">
        <v>5</v>
      </c>
      <c r="AF134" s="79">
        <v>0.99999938099999996</v>
      </c>
      <c r="AG134" s="100">
        <v>44</v>
      </c>
    </row>
    <row r="135" spans="7:33">
      <c r="Y135" s="86" t="s">
        <v>224</v>
      </c>
      <c r="Z135" s="79">
        <v>0.77907035099999999</v>
      </c>
      <c r="AA135" s="100">
        <v>34</v>
      </c>
      <c r="AB135" s="79">
        <v>0.571597943</v>
      </c>
      <c r="AC135" s="100">
        <v>29</v>
      </c>
      <c r="AD135" s="79">
        <v>0.50665592800000003</v>
      </c>
      <c r="AE135" s="100">
        <v>35</v>
      </c>
      <c r="AF135" s="79">
        <v>0.50414573600000001</v>
      </c>
      <c r="AG135" s="100">
        <v>31</v>
      </c>
    </row>
    <row r="136" spans="7:33">
      <c r="Y136" s="86" t="s">
        <v>225</v>
      </c>
      <c r="Z136" s="79">
        <v>0.73092958699999999</v>
      </c>
      <c r="AA136" s="100">
        <v>37</v>
      </c>
      <c r="AB136" s="79">
        <v>0.54869507799999995</v>
      </c>
      <c r="AC136" s="100">
        <v>29</v>
      </c>
      <c r="AD136" s="79">
        <v>0.44002856899999998</v>
      </c>
      <c r="AE136" s="100">
        <v>40</v>
      </c>
      <c r="AF136" s="79">
        <v>0.82453217400000001</v>
      </c>
      <c r="AG136" s="100">
        <v>14</v>
      </c>
    </row>
    <row r="137" spans="7:33">
      <c r="Y137" s="86" t="s">
        <v>274</v>
      </c>
      <c r="Z137" s="79">
        <v>0.99999949700000001</v>
      </c>
      <c r="AA137" s="100">
        <v>3</v>
      </c>
      <c r="AB137" s="79">
        <v>0.99999909499999995</v>
      </c>
      <c r="AC137" s="100">
        <v>1</v>
      </c>
      <c r="AD137" s="79">
        <v>0.99999926299999997</v>
      </c>
      <c r="AE137" s="100">
        <v>1</v>
      </c>
      <c r="AF137" s="79">
        <v>1</v>
      </c>
      <c r="AG137" s="100">
        <v>1</v>
      </c>
    </row>
    <row r="138" spans="7:33">
      <c r="Y138" s="86" t="s">
        <v>207</v>
      </c>
      <c r="Z138" s="79">
        <v>1.00000011</v>
      </c>
      <c r="AA138" s="100">
        <v>4</v>
      </c>
      <c r="AB138" s="79">
        <v>0.85024835600000004</v>
      </c>
      <c r="AC138" s="100">
        <v>10</v>
      </c>
      <c r="AD138" s="79">
        <v>0.66625025900000001</v>
      </c>
      <c r="AE138" s="100">
        <v>19</v>
      </c>
      <c r="AF138" s="79">
        <v>0.58524371399999997</v>
      </c>
      <c r="AG138" s="100">
        <v>22</v>
      </c>
    </row>
    <row r="139" spans="7:33">
      <c r="Y139" s="86" t="s">
        <v>274</v>
      </c>
      <c r="Z139" s="79">
        <v>0.99999949700000001</v>
      </c>
      <c r="AA139" s="100">
        <v>3</v>
      </c>
      <c r="AB139" s="79">
        <v>0.99999909499999995</v>
      </c>
      <c r="AC139" s="100">
        <v>1</v>
      </c>
      <c r="AD139" s="79">
        <v>0.99999926299999997</v>
      </c>
      <c r="AE139" s="100">
        <v>1</v>
      </c>
      <c r="AF139" s="79">
        <v>1</v>
      </c>
      <c r="AG139" s="100">
        <v>1</v>
      </c>
    </row>
    <row r="140" spans="7:33">
      <c r="Y140" s="86" t="s">
        <v>237</v>
      </c>
      <c r="Z140" s="79">
        <v>0.64447015200000002</v>
      </c>
      <c r="AA140" s="100">
        <v>23</v>
      </c>
      <c r="AB140" s="79">
        <v>0.54031735000000003</v>
      </c>
      <c r="AC140" s="100">
        <v>34</v>
      </c>
      <c r="AD140" s="79">
        <v>0.60314271100000005</v>
      </c>
      <c r="AE140" s="100">
        <v>25</v>
      </c>
      <c r="AF140" s="79">
        <v>0.44874304100000001</v>
      </c>
      <c r="AG140" s="100">
        <v>37</v>
      </c>
    </row>
    <row r="141" spans="7:33">
      <c r="Y141" s="86" t="s">
        <v>224</v>
      </c>
      <c r="Z141" s="79">
        <v>0.77907035099999999</v>
      </c>
      <c r="AA141" s="100">
        <v>34</v>
      </c>
      <c r="AB141" s="79">
        <v>0.571597943</v>
      </c>
      <c r="AC141" s="100">
        <v>29</v>
      </c>
      <c r="AD141" s="79">
        <v>0.50665592800000003</v>
      </c>
      <c r="AE141" s="100">
        <v>35</v>
      </c>
      <c r="AF141" s="79">
        <v>0.50414573600000001</v>
      </c>
      <c r="AG141" s="100">
        <v>31</v>
      </c>
    </row>
    <row r="142" spans="7:33">
      <c r="Y142" s="86" t="s">
        <v>249</v>
      </c>
      <c r="Z142" s="79">
        <v>1.000000188</v>
      </c>
      <c r="AA142" s="100">
        <v>2</v>
      </c>
      <c r="AB142" s="79">
        <v>0.44015119600000002</v>
      </c>
      <c r="AC142" s="100">
        <v>39</v>
      </c>
      <c r="AD142" s="79">
        <v>0.48902274600000001</v>
      </c>
      <c r="AE142" s="100">
        <v>36</v>
      </c>
      <c r="AF142" s="79">
        <v>0.53128507400000002</v>
      </c>
      <c r="AG142" s="100">
        <v>27</v>
      </c>
    </row>
    <row r="143" spans="7:33">
      <c r="Y143" s="86" t="s">
        <v>225</v>
      </c>
      <c r="Z143" s="79">
        <v>0.73092958699999999</v>
      </c>
      <c r="AA143" s="100">
        <v>37</v>
      </c>
      <c r="AB143" s="79">
        <v>0.54869507799999995</v>
      </c>
      <c r="AC143" s="100">
        <v>29</v>
      </c>
      <c r="AD143" s="79">
        <v>0.44002856899999998</v>
      </c>
      <c r="AE143" s="100">
        <v>40</v>
      </c>
      <c r="AF143" s="79">
        <v>0.82453217400000001</v>
      </c>
      <c r="AG143" s="100">
        <v>14</v>
      </c>
    </row>
    <row r="144" spans="7:33">
      <c r="Y144" s="86" t="s">
        <v>211</v>
      </c>
      <c r="Z144" s="79">
        <v>0.90863159599999999</v>
      </c>
      <c r="AA144" s="100">
        <v>10</v>
      </c>
      <c r="AB144" s="79">
        <v>0.99999983199999998</v>
      </c>
      <c r="AC144" s="100">
        <v>2</v>
      </c>
      <c r="AD144" s="79">
        <v>0.99999983000000003</v>
      </c>
      <c r="AE144" s="100">
        <v>1</v>
      </c>
      <c r="AF144" s="79">
        <v>0.56316876900000001</v>
      </c>
      <c r="AG144" s="100">
        <v>24</v>
      </c>
    </row>
    <row r="145" spans="25:33">
      <c r="Y145" s="86" t="s">
        <v>226</v>
      </c>
      <c r="Z145" s="79">
        <v>0.73627563799999995</v>
      </c>
      <c r="AA145" s="100">
        <v>22</v>
      </c>
      <c r="AB145" s="79">
        <v>0.53365474400000001</v>
      </c>
      <c r="AC145" s="100">
        <v>24</v>
      </c>
      <c r="AD145" s="79">
        <v>0.77246758199999999</v>
      </c>
      <c r="AE145" s="100">
        <v>14</v>
      </c>
      <c r="AF145" s="79">
        <v>0.86072882299999998</v>
      </c>
      <c r="AG145" s="100">
        <v>6</v>
      </c>
    </row>
    <row r="146" spans="25:33">
      <c r="Y146" s="86" t="s">
        <v>223</v>
      </c>
      <c r="Z146" s="79">
        <v>0.66782992399999996</v>
      </c>
      <c r="AA146" s="100">
        <v>26</v>
      </c>
      <c r="AB146" s="79">
        <v>0.42490377400000001</v>
      </c>
      <c r="AC146" s="100">
        <v>43</v>
      </c>
      <c r="AD146" s="79">
        <v>0.44277417800000002</v>
      </c>
      <c r="AE146" s="100">
        <v>38</v>
      </c>
      <c r="AF146" s="79">
        <v>0.48668794399999998</v>
      </c>
      <c r="AG146" s="100">
        <v>33</v>
      </c>
    </row>
    <row r="147" spans="25:33">
      <c r="Y147" s="86" t="s">
        <v>229</v>
      </c>
      <c r="Z147" s="79">
        <v>0.89749835200000005</v>
      </c>
      <c r="AA147" s="100">
        <v>6</v>
      </c>
      <c r="AB147" s="79">
        <v>0.76311934199999998</v>
      </c>
      <c r="AC147" s="100">
        <v>35</v>
      </c>
      <c r="AD147" s="79">
        <v>0.65353725299999998</v>
      </c>
      <c r="AE147" s="100">
        <v>22</v>
      </c>
      <c r="AF147" s="79">
        <v>0.48204854699999999</v>
      </c>
      <c r="AG147" s="100">
        <v>36</v>
      </c>
    </row>
    <row r="148" spans="25:33">
      <c r="Y148" s="86" t="s">
        <v>215</v>
      </c>
      <c r="Z148" s="79">
        <v>0.95341845700000005</v>
      </c>
      <c r="AA148" s="100">
        <v>9</v>
      </c>
      <c r="AB148" s="79">
        <v>0.65945609500000002</v>
      </c>
      <c r="AC148" s="100">
        <v>18</v>
      </c>
      <c r="AD148" s="79">
        <v>0.996759018</v>
      </c>
      <c r="AE148" s="100">
        <v>7</v>
      </c>
      <c r="AF148" s="79">
        <v>0.99674247599999999</v>
      </c>
      <c r="AG148" s="100">
        <v>3</v>
      </c>
    </row>
    <row r="149" spans="25:33">
      <c r="Y149" s="86" t="s">
        <v>218</v>
      </c>
      <c r="Z149" s="79">
        <v>0.69266392600000004</v>
      </c>
      <c r="AA149" s="100">
        <v>27</v>
      </c>
      <c r="AB149" s="79">
        <v>0.52926685399999995</v>
      </c>
      <c r="AC149" s="100">
        <v>24</v>
      </c>
      <c r="AD149" s="79">
        <v>0.67432531200000001</v>
      </c>
      <c r="AE149" s="100">
        <v>20</v>
      </c>
      <c r="AF149" s="79">
        <v>0.43458001600000001</v>
      </c>
      <c r="AG149" s="100">
        <v>37</v>
      </c>
    </row>
    <row r="150" spans="25:33">
      <c r="Y150" s="86" t="s">
        <v>251</v>
      </c>
      <c r="Z150" s="79">
        <v>0.76539796500000001</v>
      </c>
      <c r="AA150" s="100">
        <v>17</v>
      </c>
      <c r="AB150" s="79">
        <v>0.88436942399999996</v>
      </c>
      <c r="AC150" s="100">
        <v>37</v>
      </c>
      <c r="AD150" s="79">
        <v>0.49939111000000003</v>
      </c>
      <c r="AE150" s="100">
        <v>32</v>
      </c>
      <c r="AF150" s="79">
        <v>0.59895251699999996</v>
      </c>
      <c r="AG150" s="100">
        <v>21</v>
      </c>
    </row>
    <row r="151" spans="25:33">
      <c r="Y151" s="86" t="s">
        <v>233</v>
      </c>
      <c r="Z151" s="79">
        <v>0.99999902399999996</v>
      </c>
      <c r="AA151" s="100">
        <v>5</v>
      </c>
      <c r="AB151" s="79">
        <v>0.65646817999999996</v>
      </c>
      <c r="AC151" s="100">
        <v>11</v>
      </c>
      <c r="AD151" s="79">
        <v>1.00000095</v>
      </c>
      <c r="AE151" s="100">
        <v>6</v>
      </c>
      <c r="AF151" s="79">
        <v>0.61002489500000001</v>
      </c>
      <c r="AG151" s="100">
        <v>22</v>
      </c>
    </row>
    <row r="152" spans="25:33">
      <c r="Y152" s="86" t="s">
        <v>243</v>
      </c>
      <c r="Z152" s="79">
        <v>0.51339444499999998</v>
      </c>
      <c r="AA152" s="100">
        <v>1</v>
      </c>
      <c r="AB152" s="79">
        <v>0.31491571699999998</v>
      </c>
      <c r="AC152" s="100">
        <v>47</v>
      </c>
      <c r="AD152" s="79">
        <v>0.31519490300000003</v>
      </c>
      <c r="AE152" s="100">
        <v>48</v>
      </c>
      <c r="AF152" s="79">
        <v>0.22542841499999999</v>
      </c>
      <c r="AG152" s="100">
        <v>41</v>
      </c>
    </row>
    <row r="153" spans="25:33">
      <c r="Y153" s="86" t="s">
        <v>221</v>
      </c>
      <c r="Z153" s="79">
        <v>0.55068836300000001</v>
      </c>
      <c r="AA153" s="100">
        <v>41</v>
      </c>
      <c r="AB153" s="79">
        <v>0.38235440799999998</v>
      </c>
      <c r="AC153" s="100">
        <v>43</v>
      </c>
      <c r="AD153" s="79">
        <v>0.48712199900000003</v>
      </c>
      <c r="AE153" s="100">
        <v>36</v>
      </c>
      <c r="AF153" s="79">
        <v>0.37701269999999998</v>
      </c>
      <c r="AG153" s="100">
        <v>18</v>
      </c>
    </row>
    <row r="154" spans="25:33">
      <c r="Y154" s="86" t="s">
        <v>209</v>
      </c>
      <c r="Z154" s="79">
        <v>0.71844386500000001</v>
      </c>
      <c r="AA154" s="100">
        <v>36</v>
      </c>
      <c r="AB154" s="79">
        <v>0.57097168799999998</v>
      </c>
      <c r="AC154" s="100">
        <v>16</v>
      </c>
      <c r="AD154" s="79">
        <v>0.72612980100000002</v>
      </c>
      <c r="AE154" s="100">
        <v>17</v>
      </c>
      <c r="AF154" s="79">
        <v>0.62213606200000005</v>
      </c>
      <c r="AG154" s="100">
        <v>51</v>
      </c>
    </row>
    <row r="155" spans="25:33">
      <c r="Y155" s="86" t="s">
        <v>196</v>
      </c>
      <c r="Z155" s="79">
        <v>0.306496981</v>
      </c>
      <c r="AA155" s="100">
        <v>30</v>
      </c>
      <c r="AB155" s="79">
        <v>0.240973678</v>
      </c>
      <c r="AC155" s="100">
        <v>51</v>
      </c>
      <c r="AD155" s="79">
        <v>0.16651799</v>
      </c>
      <c r="AE155" s="100">
        <v>51</v>
      </c>
      <c r="AF155" s="79">
        <v>0.13428427000000001</v>
      </c>
      <c r="AG155" s="100">
        <v>2</v>
      </c>
    </row>
    <row r="156" spans="25:33">
      <c r="Y156" s="86" t="s">
        <v>230</v>
      </c>
      <c r="Z156" s="79">
        <v>0.68988799099999998</v>
      </c>
      <c r="AA156" s="100">
        <v>47</v>
      </c>
      <c r="AB156" s="79">
        <v>0.76663098799999996</v>
      </c>
      <c r="AC156" s="100">
        <v>12</v>
      </c>
      <c r="AD156" s="79">
        <v>0.56167313299999999</v>
      </c>
      <c r="AE156" s="100">
        <v>32</v>
      </c>
      <c r="AF156" s="79">
        <v>0.999999851</v>
      </c>
      <c r="AG156" s="100">
        <v>9</v>
      </c>
    </row>
    <row r="157" spans="25:33">
      <c r="Y157" s="86" t="s">
        <v>225</v>
      </c>
      <c r="Z157" s="79">
        <v>0.73092958699999999</v>
      </c>
      <c r="AA157" s="100">
        <v>37</v>
      </c>
      <c r="AB157" s="79">
        <v>0.54869507799999995</v>
      </c>
      <c r="AC157" s="100">
        <v>29</v>
      </c>
      <c r="AD157" s="79">
        <v>0.44002856899999998</v>
      </c>
      <c r="AE157" s="100">
        <v>40</v>
      </c>
      <c r="AF157" s="79">
        <v>0.82453217400000001</v>
      </c>
      <c r="AG157" s="100">
        <v>14</v>
      </c>
    </row>
    <row r="158" spans="25:33">
      <c r="Y158" s="86" t="s">
        <v>200</v>
      </c>
      <c r="Z158" s="79">
        <v>1.0000000250000001</v>
      </c>
      <c r="AA158" s="100">
        <v>47</v>
      </c>
      <c r="AB158" s="79">
        <v>0.66674713200000002</v>
      </c>
      <c r="AC158" s="100">
        <v>14</v>
      </c>
      <c r="AD158" s="79">
        <v>0.58786099400000003</v>
      </c>
      <c r="AE158" s="100">
        <v>25</v>
      </c>
      <c r="AF158" s="79">
        <v>0.65686492299999999</v>
      </c>
      <c r="AG158" s="100">
        <v>18</v>
      </c>
    </row>
    <row r="159" spans="25:33">
      <c r="Y159" s="86" t="s">
        <v>212</v>
      </c>
      <c r="Z159" s="79">
        <v>0.58999057600000004</v>
      </c>
      <c r="AA159" s="100">
        <v>6</v>
      </c>
      <c r="AB159" s="79">
        <v>0.618070852</v>
      </c>
      <c r="AC159" s="100">
        <v>24</v>
      </c>
      <c r="AD159" s="79">
        <v>0.48258516699999998</v>
      </c>
      <c r="AE159" s="100">
        <v>42</v>
      </c>
      <c r="AF159" s="79">
        <v>0.65345901399999995</v>
      </c>
      <c r="AG159" s="100">
        <v>8</v>
      </c>
    </row>
    <row r="160" spans="25:33">
      <c r="Y160" s="86" t="s">
        <v>286</v>
      </c>
      <c r="Z160" s="79">
        <v>0.65484857299999999</v>
      </c>
      <c r="AA160" s="100">
        <v>40</v>
      </c>
      <c r="AB160" s="79">
        <v>0.63738326899999997</v>
      </c>
      <c r="AC160" s="100">
        <v>31</v>
      </c>
      <c r="AD160" s="79">
        <v>0.58203365699999998</v>
      </c>
      <c r="AE160" s="100">
        <v>29</v>
      </c>
      <c r="AF160" s="79">
        <v>0.89748557799999995</v>
      </c>
      <c r="AG160" s="100">
        <v>4</v>
      </c>
    </row>
    <row r="161" spans="25:33">
      <c r="Y161" s="86" t="s">
        <v>242</v>
      </c>
      <c r="Z161" s="79">
        <v>0.64663770300000001</v>
      </c>
      <c r="AA161" s="100">
        <v>29</v>
      </c>
      <c r="AB161" s="79">
        <v>0.54789179700000001</v>
      </c>
      <c r="AC161" s="100">
        <v>24</v>
      </c>
      <c r="AD161" s="79">
        <v>0.62441852099999995</v>
      </c>
      <c r="AE161" s="100">
        <v>23</v>
      </c>
      <c r="AF161" s="79">
        <v>0.99999960399999999</v>
      </c>
      <c r="AG161" s="100">
        <v>30</v>
      </c>
    </row>
    <row r="162" spans="25:33">
      <c r="Y162" s="86" t="s">
        <v>224</v>
      </c>
      <c r="Z162" s="79">
        <v>0.77907035099999999</v>
      </c>
      <c r="AA162" s="100">
        <v>34</v>
      </c>
      <c r="AB162" s="79">
        <v>0.571597943</v>
      </c>
      <c r="AC162" s="100">
        <v>29</v>
      </c>
      <c r="AD162" s="79">
        <v>0.50665592800000003</v>
      </c>
      <c r="AE162" s="100">
        <v>35</v>
      </c>
      <c r="AF162" s="79">
        <v>0.50414573600000001</v>
      </c>
      <c r="AG162" s="100">
        <v>31</v>
      </c>
    </row>
    <row r="163" spans="25:33">
      <c r="Y163" s="86" t="s">
        <v>245</v>
      </c>
      <c r="Z163" s="79">
        <v>0.69462891900000001</v>
      </c>
      <c r="AA163" s="100">
        <v>23</v>
      </c>
      <c r="AB163" s="79">
        <v>0.57358061999999999</v>
      </c>
      <c r="AC163" s="100">
        <v>21</v>
      </c>
      <c r="AD163" s="79">
        <v>0.71079813700000005</v>
      </c>
      <c r="AE163" s="100">
        <v>20</v>
      </c>
      <c r="AF163" s="79">
        <v>0.50689230399999996</v>
      </c>
      <c r="AG163" s="100">
        <v>43</v>
      </c>
    </row>
    <row r="164" spans="25:33">
      <c r="Y164" s="86" t="s">
        <v>245</v>
      </c>
      <c r="Z164" s="79">
        <v>0.658237976</v>
      </c>
      <c r="AA164" s="100">
        <v>32</v>
      </c>
      <c r="AB164" s="79">
        <v>0.41089490200000001</v>
      </c>
      <c r="AC164" s="100">
        <v>43</v>
      </c>
      <c r="AD164" s="79">
        <v>0.33986734400000002</v>
      </c>
      <c r="AE164" s="100">
        <v>47</v>
      </c>
      <c r="AF164" s="79">
        <v>0.367336355</v>
      </c>
      <c r="AG164" s="100">
        <v>46</v>
      </c>
    </row>
    <row r="165" spans="25:33">
      <c r="Y165" s="86" t="s">
        <v>3</v>
      </c>
      <c r="Z165" s="79">
        <v>0.60161076499999999</v>
      </c>
      <c r="AA165" s="100">
        <v>27</v>
      </c>
      <c r="AB165" s="79">
        <v>0.80684223899999996</v>
      </c>
      <c r="AC165" s="100">
        <v>9</v>
      </c>
      <c r="AD165" s="79">
        <v>0.649820489</v>
      </c>
      <c r="AE165" s="100">
        <v>40</v>
      </c>
      <c r="AF165" s="79">
        <v>0.49410265799999997</v>
      </c>
      <c r="AG165" s="100">
        <v>20</v>
      </c>
    </row>
    <row r="166" spans="25:33">
      <c r="Y166" s="86" t="s">
        <v>247</v>
      </c>
      <c r="Z166" s="79">
        <v>0.827203095</v>
      </c>
      <c r="AA166" s="100">
        <v>41</v>
      </c>
      <c r="AB166" s="79">
        <v>0.61519463699999999</v>
      </c>
      <c r="AC166" s="100">
        <v>14</v>
      </c>
      <c r="AD166" s="79">
        <v>0.80311033200000004</v>
      </c>
      <c r="AE166" s="100">
        <v>11</v>
      </c>
      <c r="AF166" s="79">
        <v>0.66338927700000005</v>
      </c>
      <c r="AG166" s="100">
        <v>29</v>
      </c>
    </row>
    <row r="167" spans="25:33">
      <c r="Y167" s="86" t="s">
        <v>222</v>
      </c>
      <c r="Z167" s="79">
        <v>0.71634761499999999</v>
      </c>
      <c r="AA167" s="100">
        <v>11</v>
      </c>
      <c r="AB167" s="79">
        <v>1.000000282</v>
      </c>
      <c r="AC167" s="100">
        <v>21</v>
      </c>
      <c r="AD167" s="79">
        <v>0.76013943299999998</v>
      </c>
      <c r="AE167" s="100">
        <v>16</v>
      </c>
      <c r="AF167" s="79">
        <v>0.50581173099999999</v>
      </c>
      <c r="AG167" s="100">
        <v>46</v>
      </c>
    </row>
    <row r="168" spans="25:33">
      <c r="Y168" s="86" t="s">
        <v>248</v>
      </c>
      <c r="Z168" s="79">
        <v>0.51014256899999999</v>
      </c>
      <c r="AA168" s="100">
        <v>20</v>
      </c>
      <c r="AB168" s="79">
        <v>0.26745910699999997</v>
      </c>
      <c r="AC168" s="100">
        <v>49</v>
      </c>
      <c r="AD168" s="79">
        <v>0.29312808499999998</v>
      </c>
      <c r="AE168" s="100">
        <v>49</v>
      </c>
      <c r="AF168" s="79">
        <v>0.31107042699999998</v>
      </c>
      <c r="AG168" s="100">
        <v>14</v>
      </c>
    </row>
    <row r="169" spans="25:33">
      <c r="Y169" s="86" t="s">
        <v>214</v>
      </c>
      <c r="Z169" s="79">
        <v>0.79133551199999996</v>
      </c>
      <c r="AA169" s="100">
        <v>38</v>
      </c>
      <c r="AB169" s="79">
        <v>0.77871324600000003</v>
      </c>
      <c r="AC169" s="100">
        <v>6</v>
      </c>
      <c r="AD169" s="79">
        <v>0.89850403000000001</v>
      </c>
      <c r="AE169" s="100">
        <v>9</v>
      </c>
      <c r="AF169" s="79">
        <v>0.782003911</v>
      </c>
      <c r="AG169" s="100">
        <v>5</v>
      </c>
    </row>
    <row r="170" spans="25:33">
      <c r="Y170" s="86" t="s">
        <v>228</v>
      </c>
      <c r="Z170" s="79">
        <v>0.99999939100000002</v>
      </c>
      <c r="AA170" s="100">
        <v>32</v>
      </c>
      <c r="AB170" s="79">
        <v>0.79243689799999995</v>
      </c>
      <c r="AC170" s="100">
        <v>5</v>
      </c>
      <c r="AD170" s="79">
        <v>0.99999969899999996</v>
      </c>
      <c r="AE170" s="100">
        <v>5</v>
      </c>
      <c r="AF170" s="79">
        <v>0.99999938099999996</v>
      </c>
      <c r="AG170" s="100">
        <v>44</v>
      </c>
    </row>
    <row r="171" spans="25:33">
      <c r="Y171" s="86" t="s">
        <v>213</v>
      </c>
      <c r="Z171" s="79">
        <v>0.364998025</v>
      </c>
      <c r="AA171" s="100">
        <v>11</v>
      </c>
      <c r="AB171" s="79">
        <v>0.35563474</v>
      </c>
      <c r="AC171" s="100">
        <v>47</v>
      </c>
      <c r="AD171" s="79">
        <v>0.37164037999999999</v>
      </c>
      <c r="AE171" s="100">
        <v>46</v>
      </c>
      <c r="AF171" s="79">
        <v>0.37520073599999998</v>
      </c>
      <c r="AG171" s="100">
        <v>13</v>
      </c>
    </row>
    <row r="172" spans="25:33">
      <c r="Y172" s="86" t="s">
        <v>239</v>
      </c>
      <c r="Z172" s="79">
        <v>0.94056122499999995</v>
      </c>
      <c r="AA172" s="100">
        <v>45</v>
      </c>
      <c r="AB172" s="79">
        <v>0.66568772600000004</v>
      </c>
      <c r="AC172" s="100">
        <v>36</v>
      </c>
      <c r="AD172" s="79">
        <v>0.471765661</v>
      </c>
      <c r="AE172" s="100">
        <v>38</v>
      </c>
      <c r="AF172" s="79">
        <v>0.67982163299999998</v>
      </c>
      <c r="AG172" s="100">
        <v>27</v>
      </c>
    </row>
    <row r="173" spans="25:33">
      <c r="Y173" s="86" t="s">
        <v>5</v>
      </c>
      <c r="Z173" s="79">
        <v>0.370017922</v>
      </c>
      <c r="AA173" s="100">
        <v>8</v>
      </c>
      <c r="AB173" s="79">
        <v>0.40212637200000001</v>
      </c>
      <c r="AC173" s="100">
        <v>37</v>
      </c>
      <c r="AD173" s="79">
        <v>0.34616297800000001</v>
      </c>
      <c r="AE173" s="100">
        <v>44</v>
      </c>
      <c r="AF173" s="79">
        <v>0.59536681599999997</v>
      </c>
      <c r="AG173" s="100">
        <v>31</v>
      </c>
    </row>
    <row r="174" spans="25:33">
      <c r="Y174" s="86" t="s">
        <v>232</v>
      </c>
      <c r="Z174" s="79">
        <v>0.71022775500000002</v>
      </c>
      <c r="AA174" s="100">
        <v>50</v>
      </c>
      <c r="AB174" s="79">
        <v>0.52203143799999996</v>
      </c>
      <c r="AC174" s="100">
        <v>31</v>
      </c>
      <c r="AD174" s="79">
        <v>0.67948065199999996</v>
      </c>
      <c r="AE174" s="100">
        <v>18</v>
      </c>
      <c r="AF174" s="79">
        <v>0.47983430199999999</v>
      </c>
      <c r="AG174" s="100">
        <v>7</v>
      </c>
    </row>
    <row r="175" spans="25:33">
      <c r="Y175" s="86" t="s">
        <v>210</v>
      </c>
      <c r="Z175" s="79">
        <v>0.59039026400000005</v>
      </c>
      <c r="AA175" s="100">
        <v>16</v>
      </c>
      <c r="AB175" s="79">
        <v>0.60449350499999999</v>
      </c>
      <c r="AC175" s="100">
        <v>16</v>
      </c>
      <c r="AD175" s="79">
        <v>0.99999945999999995</v>
      </c>
      <c r="AE175" s="100">
        <v>1</v>
      </c>
      <c r="AF175" s="79">
        <v>0.88851471500000001</v>
      </c>
      <c r="AG175" s="100">
        <v>12</v>
      </c>
    </row>
    <row r="176" spans="25:33">
      <c r="Y176" s="86" t="s">
        <v>4</v>
      </c>
      <c r="Z176" s="79">
        <v>0.80214116899999999</v>
      </c>
      <c r="AA176" s="100">
        <v>43</v>
      </c>
      <c r="AB176" s="79">
        <v>1.0000017919999999</v>
      </c>
      <c r="AC176" s="100">
        <v>7</v>
      </c>
      <c r="AD176" s="79">
        <v>0.56935349000000002</v>
      </c>
      <c r="AE176" s="100">
        <v>28</v>
      </c>
      <c r="AF176" s="79">
        <v>0.79843440499999996</v>
      </c>
      <c r="AG176" s="100">
        <v>44</v>
      </c>
    </row>
    <row r="177" spans="25:33">
      <c r="Y177" s="86" t="s">
        <v>193</v>
      </c>
      <c r="Z177" s="79">
        <v>0.419819581</v>
      </c>
      <c r="AA177" s="100">
        <v>19</v>
      </c>
      <c r="AB177" s="79">
        <v>0.86354328599999997</v>
      </c>
      <c r="AC177" s="100">
        <v>12</v>
      </c>
      <c r="AD177" s="79">
        <v>0.83615631199999996</v>
      </c>
      <c r="AE177" s="100">
        <v>13</v>
      </c>
      <c r="AF177" s="79">
        <v>0.37556260000000002</v>
      </c>
      <c r="AG177" s="100">
        <v>42</v>
      </c>
    </row>
    <row r="178" spans="25:33">
      <c r="Y178" s="86" t="s">
        <v>241</v>
      </c>
      <c r="Z178" s="79">
        <v>0.65861473000000004</v>
      </c>
      <c r="AA178" s="100">
        <v>46</v>
      </c>
      <c r="AB178" s="79">
        <v>0.52383731099999997</v>
      </c>
      <c r="AC178" s="100">
        <v>43</v>
      </c>
      <c r="AD178" s="79">
        <v>0.35050743699999998</v>
      </c>
      <c r="AE178" s="100">
        <v>45</v>
      </c>
      <c r="AF178" s="79">
        <v>0.371431811</v>
      </c>
      <c r="AG178" s="100">
        <v>27</v>
      </c>
    </row>
    <row r="179" spans="25:33">
      <c r="Y179" s="86" t="s">
        <v>280</v>
      </c>
      <c r="Z179" s="79">
        <v>0.60593656500000004</v>
      </c>
      <c r="AA179" s="100">
        <v>23</v>
      </c>
      <c r="AB179" s="79">
        <v>1.000000928</v>
      </c>
      <c r="AC179" s="100">
        <v>3</v>
      </c>
      <c r="AD179" s="79">
        <v>0.99999916899999997</v>
      </c>
      <c r="AE179" s="100">
        <v>1</v>
      </c>
      <c r="AF179" s="79">
        <v>0.70084029999999997</v>
      </c>
      <c r="AG179" s="100">
        <v>16</v>
      </c>
    </row>
    <row r="180" spans="25:33">
      <c r="Y180" s="86" t="s">
        <v>198</v>
      </c>
      <c r="Z180" s="79">
        <v>0.90907317099999996</v>
      </c>
      <c r="AA180" s="100">
        <v>43</v>
      </c>
      <c r="AB180" s="79">
        <v>0.92345015699999999</v>
      </c>
      <c r="AC180" s="100">
        <v>4</v>
      </c>
      <c r="AD180" s="79">
        <v>0.81902084900000005</v>
      </c>
      <c r="AE180" s="100">
        <v>14</v>
      </c>
      <c r="AF180" s="79">
        <v>0.68267401500000002</v>
      </c>
      <c r="AG180" s="100">
        <v>40</v>
      </c>
    </row>
    <row r="181" spans="25:33">
      <c r="Y181" s="86" t="s">
        <v>246</v>
      </c>
      <c r="Z181" s="79">
        <v>0.69470706400000004</v>
      </c>
      <c r="AA181" s="100">
        <v>13</v>
      </c>
      <c r="AB181" s="79">
        <v>0.371649063</v>
      </c>
      <c r="AC181" s="100">
        <v>42</v>
      </c>
      <c r="AD181" s="79">
        <v>0.40714571100000002</v>
      </c>
      <c r="AE181" s="100">
        <v>43</v>
      </c>
      <c r="AF181" s="79">
        <v>0.40767874799999998</v>
      </c>
      <c r="AG181" s="100">
        <v>11</v>
      </c>
    </row>
    <row r="182" spans="25:33">
      <c r="Y182" s="86" t="s">
        <v>208</v>
      </c>
      <c r="Z182" s="79">
        <v>0.61150997900000004</v>
      </c>
      <c r="AA182" s="100">
        <v>20</v>
      </c>
      <c r="AB182" s="79">
        <v>0.58934956699999996</v>
      </c>
      <c r="AC182" s="100">
        <v>18</v>
      </c>
      <c r="AD182" s="79">
        <v>0.55838336799999999</v>
      </c>
      <c r="AE182" s="100">
        <v>30</v>
      </c>
      <c r="AF182" s="79">
        <v>0.82768067099999998</v>
      </c>
      <c r="AG182" s="100">
        <v>33</v>
      </c>
    </row>
    <row r="183" spans="25:33">
      <c r="Y183" s="86" t="s">
        <v>281</v>
      </c>
      <c r="Z183" s="79">
        <v>0.61044837399999996</v>
      </c>
      <c r="AA183" s="100">
        <v>51</v>
      </c>
      <c r="AB183" s="79">
        <v>0.70612929499999999</v>
      </c>
      <c r="AC183" s="100">
        <v>33</v>
      </c>
      <c r="AD183" s="79">
        <v>0.89594115200000002</v>
      </c>
      <c r="AE183" s="100">
        <v>8</v>
      </c>
      <c r="AF183" s="79">
        <v>0.47665469999999999</v>
      </c>
      <c r="AG183" s="100">
        <v>10</v>
      </c>
    </row>
    <row r="184" spans="25:33">
      <c r="Y184" s="86" t="s">
        <v>206</v>
      </c>
      <c r="Z184" s="79">
        <v>0.760493058</v>
      </c>
      <c r="AA184" s="100">
        <v>30</v>
      </c>
      <c r="AB184" s="79">
        <v>0.65553405099999995</v>
      </c>
      <c r="AC184" s="100">
        <v>18</v>
      </c>
      <c r="AD184" s="79">
        <v>0.77334098900000003</v>
      </c>
      <c r="AE184" s="100">
        <v>12</v>
      </c>
      <c r="AF184" s="79">
        <v>0.77265894000000002</v>
      </c>
      <c r="AG184" s="100">
        <v>39</v>
      </c>
    </row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</sheetData>
  <autoFilter ref="A1:H317" xr:uid="{96C45ABF-6008-FA40-B52F-F5C5A38862D3}">
    <filterColumn colId="6">
      <filters>
        <filter val="CB"/>
      </filters>
    </filterColumn>
    <sortState xmlns:xlrd2="http://schemas.microsoft.com/office/spreadsheetml/2017/richdata2" ref="A137:H217">
      <sortCondition descending="1" ref="F1:F317"/>
    </sortState>
  </autoFilter>
  <conditionalFormatting sqref="N4:U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U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O4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V4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Q4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4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4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Q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Q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T3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T3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T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T3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6">
      <colorScale>
        <cfvo type="min"/>
        <cfvo type="max"/>
        <color rgb="FFFCFCFF"/>
        <color rgb="FF63BE7B"/>
      </colorScale>
    </cfRule>
  </conditionalFormatting>
  <conditionalFormatting sqref="N8:U8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U8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8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Q8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S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T8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U8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Q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O6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Q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R6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6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T6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U6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T7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T7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T7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7">
      <colorScale>
        <cfvo type="min"/>
        <cfvo type="max"/>
        <color rgb="FFFCFCFF"/>
        <color rgb="FF63BE7B"/>
      </colorScale>
    </cfRule>
  </conditionalFormatting>
  <conditionalFormatting sqref="N5:T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T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T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T5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6">
      <colorScale>
        <cfvo type="min"/>
        <cfvo type="max"/>
        <color rgb="FFFCFCFF"/>
        <color rgb="FF63BE7B"/>
      </colorScale>
    </cfRule>
  </conditionalFormatting>
  <conditionalFormatting sqref="F1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olorScale" priority="5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B24">
    <cfRule type="colorScale" priority="566">
      <colorScale>
        <cfvo type="min"/>
        <cfvo type="max"/>
        <color rgb="FF63BE7B"/>
        <color rgb="FFFCFCFF"/>
      </colorScale>
    </cfRule>
  </conditionalFormatting>
  <conditionalFormatting sqref="D23:D2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5:AK6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60">
      <colorScale>
        <cfvo type="min"/>
        <cfvo type="max"/>
        <color rgb="FFFCFCFF"/>
        <color rgb="FF63BE7B"/>
      </colorScale>
    </cfRule>
  </conditionalFormatting>
  <conditionalFormatting sqref="AL65:AL66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L66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7">
      <colorScale>
        <cfvo type="min"/>
        <cfvo type="max"/>
        <color rgb="FFF8696B"/>
        <color rgb="FFFCFCFF"/>
      </colorScale>
    </cfRule>
  </conditionalFormatting>
  <conditionalFormatting sqref="AM65:AM66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4">
      <colorScale>
        <cfvo type="min"/>
        <cfvo type="max"/>
        <color rgb="FFFCFCFF"/>
        <color rgb="FF63BE7B"/>
      </colorScale>
    </cfRule>
  </conditionalFormatting>
  <conditionalFormatting sqref="AN15:AN66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5:AN66">
    <cfRule type="colorScale" priority="552">
      <colorScale>
        <cfvo type="min"/>
        <cfvo type="max"/>
        <color rgb="FF63BE7B"/>
        <color rgb="FFFCFCFF"/>
      </colorScale>
    </cfRule>
  </conditionalFormatting>
  <conditionalFormatting sqref="AN65:AN66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:AN66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9">
      <colorScale>
        <cfvo type="min"/>
        <cfvo type="max"/>
        <color rgb="FFF8696B"/>
        <color rgb="FFFCFCFF"/>
      </colorScale>
    </cfRule>
  </conditionalFormatting>
  <conditionalFormatting sqref="AQ65:AQ66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6">
      <colorScale>
        <cfvo type="min"/>
        <cfvo type="max"/>
        <color rgb="FFFCFCFF"/>
        <color rgb="FF63BE7B"/>
      </colorScale>
    </cfRule>
  </conditionalFormatting>
  <conditionalFormatting sqref="AR15:AR66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5:AR66">
    <cfRule type="colorScale" priority="544">
      <colorScale>
        <cfvo type="min"/>
        <cfvo type="max"/>
        <color rgb="FF63BE7B"/>
        <color rgb="FFFCFCFF"/>
      </colorScale>
    </cfRule>
  </conditionalFormatting>
  <conditionalFormatting sqref="AR65:AR66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:AR66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1">
      <colorScale>
        <cfvo type="min"/>
        <cfvo type="max"/>
        <color rgb="FFF8696B"/>
        <color rgb="FFFCFCFF"/>
      </colorScale>
    </cfRule>
  </conditionalFormatting>
  <conditionalFormatting sqref="AO65:AO66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8">
      <colorScale>
        <cfvo type="min"/>
        <cfvo type="max"/>
        <color rgb="FFFCFCFF"/>
        <color rgb="FF63BE7B"/>
      </colorScale>
    </cfRule>
  </conditionalFormatting>
  <conditionalFormatting sqref="AP15:AP66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5:AP66">
    <cfRule type="colorScale" priority="536">
      <colorScale>
        <cfvo type="min"/>
        <cfvo type="max"/>
        <color rgb="FF63BE7B"/>
        <color rgb="FFFCFCFF"/>
      </colorScale>
    </cfRule>
  </conditionalFormatting>
  <conditionalFormatting sqref="AP65:AP66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:AP66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max"/>
        <color rgb="FFF8696B"/>
        <color rgb="FFFCFCFF"/>
      </colorScale>
    </cfRule>
  </conditionalFormatting>
  <conditionalFormatting sqref="AL15:AL66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5:AL66">
    <cfRule type="colorScale" priority="646">
      <colorScale>
        <cfvo type="min"/>
        <cfvo type="max"/>
        <color rgb="FF63BE7B"/>
        <color rgb="FFFCFCFF"/>
      </colorScale>
    </cfRule>
  </conditionalFormatting>
  <conditionalFormatting sqref="AE75:AE96 AE100:AE101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7">
      <colorScale>
        <cfvo type="min"/>
        <cfvo type="max"/>
        <color rgb="FFFCFCFF"/>
        <color rgb="FF63BE7B"/>
      </colorScale>
    </cfRule>
  </conditionalFormatting>
  <conditionalFormatting sqref="AL12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5:AL12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max"/>
        <color rgb="FFF8696B"/>
        <color rgb="FFFCFCFF"/>
      </colorScale>
    </cfRule>
  </conditionalFormatting>
  <conditionalFormatting sqref="AM12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21">
      <colorScale>
        <cfvo type="min"/>
        <cfvo type="max"/>
        <color rgb="FFFCFCFF"/>
        <color rgb="FF63BE7B"/>
      </colorScale>
    </cfRule>
  </conditionalFormatting>
  <conditionalFormatting sqref="AN75:AN125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75:AN125">
    <cfRule type="colorScale" priority="519">
      <colorScale>
        <cfvo type="min"/>
        <cfvo type="max"/>
        <color rgb="FF63BE7B"/>
        <color rgb="FFFCFCFF"/>
      </colorScale>
    </cfRule>
  </conditionalFormatting>
  <conditionalFormatting sqref="AN12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5:AN12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max"/>
        <color rgb="FFF8696B"/>
        <color rgb="FFFCFCFF"/>
      </colorScale>
    </cfRule>
  </conditionalFormatting>
  <conditionalFormatting sqref="AQ12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3">
      <colorScale>
        <cfvo type="min"/>
        <cfvo type="max"/>
        <color rgb="FFFCFCFF"/>
        <color rgb="FF63BE7B"/>
      </colorScale>
    </cfRule>
  </conditionalFormatting>
  <conditionalFormatting sqref="AR75:AR125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75:AR125">
    <cfRule type="colorScale" priority="511">
      <colorScale>
        <cfvo type="min"/>
        <cfvo type="max"/>
        <color rgb="FF63BE7B"/>
        <color rgb="FFFCFCFF"/>
      </colorScale>
    </cfRule>
  </conditionalFormatting>
  <conditionalFormatting sqref="AR12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5:AR125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max"/>
        <color rgb="FFF8696B"/>
        <color rgb="FFFCFCFF"/>
      </colorScale>
    </cfRule>
  </conditionalFormatting>
  <conditionalFormatting sqref="AO12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5">
      <colorScale>
        <cfvo type="min"/>
        <cfvo type="max"/>
        <color rgb="FFFCFCFF"/>
        <color rgb="FF63BE7B"/>
      </colorScale>
    </cfRule>
  </conditionalFormatting>
  <conditionalFormatting sqref="AP75:AP125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75:AP125">
    <cfRule type="colorScale" priority="503">
      <colorScale>
        <cfvo type="min"/>
        <cfvo type="max"/>
        <color rgb="FF63BE7B"/>
        <color rgb="FFFCFCFF"/>
      </colorScale>
    </cfRule>
  </conditionalFormatting>
  <conditionalFormatting sqref="AP125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5:AP125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max"/>
        <color rgb="FFF8696B"/>
        <color rgb="FFFCFCFF"/>
      </colorScale>
    </cfRule>
  </conditionalFormatting>
  <conditionalFormatting sqref="AL75:AL125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75:AL125">
    <cfRule type="colorScale" priority="530">
      <colorScale>
        <cfvo type="min"/>
        <cfvo type="max"/>
        <color rgb="FF63BE7B"/>
        <color rgb="FFFCFCFF"/>
      </colorScale>
    </cfRule>
  </conditionalFormatting>
  <conditionalFormatting sqref="F4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49">
    <cfRule type="colorScale" priority="4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B49">
    <cfRule type="colorScale" priority="491">
      <colorScale>
        <cfvo type="min"/>
        <cfvo type="max"/>
        <color rgb="FF63BE7B"/>
        <color rgb="FFFCFCFF"/>
      </colorScale>
    </cfRule>
  </conditionalFormatting>
  <conditionalFormatting sqref="D47:D4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E49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4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4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45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J130 J84 H79:J80 H82:J83 J81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:J130 J84 I79:J80 I82:J83 J81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 K86:L130 N86:O130 Q86:R130 Q82:R82 N82:O82 K82:L8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H130 H79:H80 H82:H83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13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E2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E3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E30">
    <cfRule type="colorScale" priority="6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E30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52">
      <colorScale>
        <cfvo type="min"/>
        <cfvo type="max"/>
        <color rgb="FF63BE7B"/>
        <color rgb="FFFCFCFF"/>
      </colorScale>
    </cfRule>
  </conditionalFormatting>
  <conditionalFormatting sqref="B47:E49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E43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E4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4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35">
      <colorScale>
        <cfvo type="min"/>
        <cfvo type="max"/>
        <color rgb="FFF8696B"/>
        <color rgb="FFFCFCFF"/>
      </colorScale>
    </cfRule>
  </conditionalFormatting>
  <conditionalFormatting sqref="G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4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4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4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H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H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H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6">
      <colorScale>
        <cfvo type="min"/>
        <cfvo type="max"/>
        <color rgb="FFFCFCFF"/>
        <color rgb="FF63BE7B"/>
      </colorScale>
    </cfRule>
  </conditionalFormatting>
  <conditionalFormatting sqref="C9:H9">
    <cfRule type="colorScale" priority="4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F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 F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11">
      <colorScale>
        <cfvo type="min"/>
        <cfvo type="max"/>
        <color rgb="FFFCFCFF"/>
        <color rgb="FFF8696B"/>
      </colorScale>
    </cfRule>
  </conditionalFormatting>
  <conditionalFormatting sqref="D3:F3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7">
      <colorScale>
        <cfvo type="min"/>
        <cfvo type="max"/>
        <color rgb="FFFCFCFF"/>
        <color rgb="FFF8696B"/>
      </colorScale>
    </cfRule>
  </conditionalFormatting>
  <conditionalFormatting sqref="E3:F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9">
      <colorScale>
        <cfvo type="min"/>
        <cfvo type="max"/>
        <color rgb="FFFCFCFF"/>
        <color rgb="FF63BE7B"/>
      </colorScale>
    </cfRule>
  </conditionalFormatting>
  <conditionalFormatting sqref="F3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3">
    <cfRule type="colorScale" priority="4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">
    <cfRule type="colorScale" priority="4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">
    <cfRule type="colorScale" priority="4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4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4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F4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1">
      <colorScale>
        <cfvo type="min"/>
        <cfvo type="max"/>
        <color rgb="FFFCFCFF"/>
        <color rgb="FFF8696B"/>
      </colorScale>
    </cfRule>
  </conditionalFormatting>
  <conditionalFormatting sqref="D4:F4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8">
      <colorScale>
        <cfvo type="min"/>
        <cfvo type="max"/>
        <color rgb="FFFCFCFF"/>
        <color rgb="FFF8696B"/>
      </colorScale>
    </cfRule>
  </conditionalFormatting>
  <conditionalFormatting sqref="E4:F4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9">
      <colorScale>
        <cfvo type="min"/>
        <cfvo type="max"/>
        <color rgb="FFFCFCFF"/>
        <color rgb="FF63BE7B"/>
      </colorScale>
    </cfRule>
  </conditionalFormatting>
  <conditionalFormatting sqref="F4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G4">
    <cfRule type="colorScale" priority="3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">
    <cfRule type="colorScale" priority="3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">
    <cfRule type="colorScale" priority="3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H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36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0">
      <colorScale>
        <cfvo type="min"/>
        <cfvo type="max"/>
        <color rgb="FFF8696B"/>
        <color rgb="FFFCFCFF"/>
      </colorScale>
    </cfRule>
  </conditionalFormatting>
  <conditionalFormatting sqref="G8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3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3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3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H8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H8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0">
      <colorScale>
        <cfvo type="min"/>
        <cfvo type="max"/>
        <color rgb="FFFCFCFF"/>
        <color rgb="FF63BE7B"/>
      </colorScale>
    </cfRule>
  </conditionalFormatting>
  <conditionalFormatting sqref="C8:H8">
    <cfRule type="colorScale" priority="3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F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2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46">
      <colorScale>
        <cfvo type="min"/>
        <cfvo type="max"/>
        <color rgb="FFFCFCFF"/>
        <color rgb="FFF8696B"/>
      </colorScale>
    </cfRule>
  </conditionalFormatting>
  <conditionalFormatting sqref="D2:F2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5">
      <colorScale>
        <cfvo type="min"/>
        <cfvo type="max"/>
        <color rgb="FFFCFCFF"/>
        <color rgb="FFF8696B"/>
      </colorScale>
    </cfRule>
  </conditionalFormatting>
  <conditionalFormatting sqref="E2:F2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4">
      <colorScale>
        <cfvo type="min"/>
        <cfvo type="max"/>
        <color rgb="FFFCFCFF"/>
        <color rgb="FF63BE7B"/>
      </colorScale>
    </cfRule>
  </conditionalFormatting>
  <conditionalFormatting sqref="F2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G2">
    <cfRule type="colorScale" priority="3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">
    <cfRule type="colorScale" priority="3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">
    <cfRule type="colorScale" priority="3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3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23">
      <colorScale>
        <cfvo type="min"/>
        <cfvo type="max"/>
        <color rgb="FFF8696B"/>
        <color rgb="FFFCFCFF"/>
      </colorScale>
    </cfRule>
  </conditionalFormatting>
  <conditionalFormatting sqref="G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3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3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3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H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H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4">
      <colorScale>
        <cfvo type="min"/>
        <cfvo type="max"/>
        <color rgb="FFFCFCFF"/>
        <color rgb="FF63BE7B"/>
      </colorScale>
    </cfRule>
  </conditionalFormatting>
  <conditionalFormatting sqref="C7:H7">
    <cfRule type="colorScale" priority="3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 B16:B17 D16:E17 E1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H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2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7">
      <colorScale>
        <cfvo type="min"/>
        <cfvo type="max"/>
        <color rgb="FF63BE7B"/>
        <color rgb="FFFCFCFF"/>
      </colorScale>
    </cfRule>
  </conditionalFormatting>
  <conditionalFormatting sqref="D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9">
      <colorScale>
        <cfvo type="min"/>
        <cfvo type="max"/>
        <color rgb="FF63BE7B"/>
        <color rgb="FFFCFCFF"/>
      </colorScale>
    </cfRule>
  </conditionalFormatting>
  <conditionalFormatting sqref="F21">
    <cfRule type="colorScale" priority="277">
      <colorScale>
        <cfvo type="min"/>
        <cfvo type="max"/>
        <color rgb="FF63BE7B"/>
        <color rgb="FFFCFCFF"/>
      </colorScale>
    </cfRule>
  </conditionalFormatting>
  <conditionalFormatting sqref="B2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27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3">
      <colorScale>
        <cfvo type="min"/>
        <cfvo type="max"/>
        <color rgb="FF63BE7B"/>
        <color rgb="FFFCFCFF"/>
      </colorScale>
    </cfRule>
  </conditionalFormatting>
  <conditionalFormatting sqref="D2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5">
      <colorScale>
        <cfvo type="min"/>
        <cfvo type="max"/>
        <color rgb="FF63BE7B"/>
        <color rgb="FFFCFCFF"/>
      </colorScale>
    </cfRule>
  </conditionalFormatting>
  <conditionalFormatting sqref="B2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25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0">
      <colorScale>
        <cfvo type="min"/>
        <cfvo type="max"/>
        <color rgb="FF63BE7B"/>
        <color rgb="FFFCFCFF"/>
      </colorScale>
    </cfRule>
  </conditionalFormatting>
  <conditionalFormatting sqref="D2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2">
      <colorScale>
        <cfvo type="min"/>
        <cfvo type="max"/>
        <color rgb="FF63BE7B"/>
        <color rgb="FFFCFCFF"/>
      </colorScale>
    </cfRule>
  </conditionalFormatting>
  <conditionalFormatting sqref="B32:E32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E3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50">
      <colorScale>
        <cfvo type="min"/>
        <cfvo type="max"/>
        <color rgb="FF63BE7B"/>
        <color rgb="FFFCFCFF"/>
      </colorScale>
    </cfRule>
  </conditionalFormatting>
  <conditionalFormatting sqref="AA15:AA6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6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6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:AC6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:AC6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0">
      <colorScale>
        <cfvo type="min"/>
        <cfvo type="max"/>
        <color rgb="FF63BE7B"/>
        <color rgb="FFFCFCFF"/>
      </colorScale>
    </cfRule>
  </conditionalFormatting>
  <conditionalFormatting sqref="C1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5:AC9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7">
      <colorScale>
        <cfvo type="min"/>
        <cfvo type="max"/>
        <color rgb="FF63BE7B"/>
        <color rgb="FFFCFCFF"/>
      </colorScale>
    </cfRule>
  </conditionalFormatting>
  <conditionalFormatting sqref="AA10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9">
      <colorScale>
        <cfvo type="min"/>
        <cfvo type="max"/>
        <color rgb="FF63BE7B"/>
        <color rgb="FFFCFCFF"/>
      </colorScale>
    </cfRule>
  </conditionalFormatting>
  <conditionalFormatting sqref="AA94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1">
      <colorScale>
        <cfvo type="min"/>
        <cfvo type="max"/>
        <color rgb="FF63BE7B"/>
        <color rgb="FFFCFCFF"/>
      </colorScale>
    </cfRule>
  </conditionalFormatting>
  <conditionalFormatting sqref="AA9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3">
      <colorScale>
        <cfvo type="min"/>
        <cfvo type="max"/>
        <color rgb="FF63BE7B"/>
        <color rgb="FFFCFCFF"/>
      </colorScale>
    </cfRule>
  </conditionalFormatting>
  <conditionalFormatting sqref="AA75:AA9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75:AC9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0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1">
      <colorScale>
        <cfvo type="min"/>
        <cfvo type="max"/>
        <color rgb="FF63BE7B"/>
        <color rgb="FFFCFCFF"/>
      </colorScale>
    </cfRule>
  </conditionalFormatting>
  <conditionalFormatting sqref="B15:E1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2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3:AE10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7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80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2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64">
      <colorScale>
        <cfvo type="min"/>
        <cfvo type="max"/>
        <color rgb="FF63BE7B"/>
        <color rgb="FFFCFCFF"/>
      </colorScale>
    </cfRule>
  </conditionalFormatting>
  <conditionalFormatting sqref="AA10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56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8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0">
      <colorScale>
        <cfvo type="min"/>
        <cfvo type="max"/>
        <color rgb="FF63BE7B"/>
        <color rgb="FFFCFCFF"/>
      </colorScale>
    </cfRule>
  </conditionalFormatting>
  <conditionalFormatting sqref="AA103:AA10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:AB105">
    <cfRule type="colorScale" priority="1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03:AC10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:AD105"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9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8">
      <colorScale>
        <cfvo type="min"/>
        <cfvo type="max"/>
        <color rgb="FF63BE7B"/>
        <color rgb="FFFCFCFF"/>
      </colorScale>
    </cfRule>
  </conditionalFormatting>
  <conditionalFormatting sqref="AE97:AE9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9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1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03">
      <colorScale>
        <cfvo type="min"/>
        <cfvo type="max"/>
        <color rgb="FF63BE7B"/>
        <color rgb="FFFCFCFF"/>
      </colorScale>
    </cfRule>
  </conditionalFormatting>
  <conditionalFormatting sqref="AA9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5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87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9">
      <colorScale>
        <cfvo type="min"/>
        <cfvo type="max"/>
        <color rgb="FF63BE7B"/>
        <color rgb="FFFCFCFF"/>
      </colorScale>
    </cfRule>
  </conditionalFormatting>
  <conditionalFormatting sqref="AA97:AA9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:AB99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97:AC9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:AD99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75:AA9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:AE9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:H13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L85 N85:O85 Q85:R8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2">
      <colorScale>
        <cfvo type="min"/>
        <cfvo type="max"/>
        <color rgb="FFFCFCFF"/>
        <color rgb="FF63BE7B"/>
      </colorScale>
    </cfRule>
  </conditionalFormatting>
  <conditionalFormatting sqref="AA1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A18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max"/>
        <color rgb="FFF8696B"/>
        <color rgb="FFFCFCFF"/>
      </colorScale>
    </cfRule>
  </conditionalFormatting>
  <conditionalFormatting sqref="AB1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6">
      <colorScale>
        <cfvo type="min"/>
        <cfvo type="max"/>
        <color rgb="FFFCFCFF"/>
        <color rgb="FF63BE7B"/>
      </colorScale>
    </cfRule>
  </conditionalFormatting>
  <conditionalFormatting sqref="AC134:AC18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34:AC184">
    <cfRule type="colorScale" priority="44">
      <colorScale>
        <cfvo type="min"/>
        <cfvo type="max"/>
        <color rgb="FF63BE7B"/>
        <color rgb="FFFCFCFF"/>
      </colorScale>
    </cfRule>
  </conditionalFormatting>
  <conditionalFormatting sqref="AC18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:AC18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max"/>
        <color rgb="FFF8696B"/>
        <color rgb="FFFCFCFF"/>
      </colorScale>
    </cfRule>
  </conditionalFormatting>
  <conditionalFormatting sqref="AF18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8">
      <colorScale>
        <cfvo type="min"/>
        <cfvo type="max"/>
        <color rgb="FFFCFCFF"/>
        <color rgb="FF63BE7B"/>
      </colorScale>
    </cfRule>
  </conditionalFormatting>
  <conditionalFormatting sqref="AG134:AG18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4:AG184">
    <cfRule type="colorScale" priority="36">
      <colorScale>
        <cfvo type="min"/>
        <cfvo type="max"/>
        <color rgb="FF63BE7B"/>
        <color rgb="FFFCFCFF"/>
      </colorScale>
    </cfRule>
  </conditionalFormatting>
  <conditionalFormatting sqref="AG1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4:AG18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max"/>
        <color rgb="FFF8696B"/>
        <color rgb="FFFCFCFF"/>
      </colorScale>
    </cfRule>
  </conditionalFormatting>
  <conditionalFormatting sqref="AD18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30">
      <colorScale>
        <cfvo type="min"/>
        <cfvo type="max"/>
        <color rgb="FFFCFCFF"/>
        <color rgb="FF63BE7B"/>
      </colorScale>
    </cfRule>
  </conditionalFormatting>
  <conditionalFormatting sqref="AE134:AE18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34:AE184">
    <cfRule type="colorScale" priority="28">
      <colorScale>
        <cfvo type="min"/>
        <cfvo type="max"/>
        <color rgb="FF63BE7B"/>
        <color rgb="FFFCFCFF"/>
      </colorScale>
    </cfRule>
  </conditionalFormatting>
  <conditionalFormatting sqref="AE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4:AE18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max"/>
        <color rgb="FFF8696B"/>
        <color rgb="FFFCFCFF"/>
      </colorScale>
    </cfRule>
  </conditionalFormatting>
  <conditionalFormatting sqref="AA134:AA18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34:AA184">
    <cfRule type="colorScale" priority="55">
      <colorScale>
        <cfvo type="min"/>
        <cfvo type="max"/>
        <color rgb="FF63BE7B"/>
        <color rgb="FFFCFCFF"/>
      </colorScale>
    </cfRule>
  </conditionalFormatting>
  <conditionalFormatting sqref="K82:L82 N82:O82 Q82:R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L83 N83:O83 Q83:R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L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O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L79 N79:O79 Q79:R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L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O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E99F-7835-6F46-931D-3BB55BB2B81A}">
  <dimension ref="A1:AU184"/>
  <sheetViews>
    <sheetView zoomScale="42" zoomScaleNormal="42" workbookViewId="0">
      <selection activeCell="M44" sqref="M44"/>
    </sheetView>
  </sheetViews>
  <sheetFormatPr baseColWidth="10" defaultRowHeight="16"/>
  <cols>
    <col min="1" max="1" width="15.83203125" style="76" bestFit="1" customWidth="1"/>
    <col min="2" max="2" width="35.1640625" style="76" bestFit="1" customWidth="1"/>
    <col min="3" max="3" width="30.83203125" style="76" bestFit="1" customWidth="1"/>
    <col min="4" max="4" width="57.5" style="76" bestFit="1" customWidth="1"/>
    <col min="5" max="5" width="30.5" style="76" bestFit="1" customWidth="1"/>
    <col min="6" max="6" width="24.1640625" style="76" bestFit="1" customWidth="1"/>
    <col min="7" max="7" width="28.6640625" style="76" bestFit="1" customWidth="1"/>
    <col min="8" max="8" width="24.83203125" style="76" bestFit="1" customWidth="1"/>
    <col min="9" max="11" width="10.83203125" style="76"/>
    <col min="12" max="12" width="14.5" style="76" bestFit="1" customWidth="1"/>
    <col min="13" max="13" width="14.5" style="76" customWidth="1"/>
    <col min="14" max="14" width="25.5" style="76" bestFit="1" customWidth="1"/>
    <col min="15" max="15" width="52.5" style="76" hidden="1" customWidth="1"/>
    <col min="16" max="16" width="5.5" style="76" bestFit="1" customWidth="1"/>
    <col min="17" max="17" width="17.5" style="76" bestFit="1" customWidth="1"/>
    <col min="18" max="18" width="7.83203125" style="76" bestFit="1" customWidth="1"/>
    <col min="19" max="19" width="8" style="76" bestFit="1" customWidth="1"/>
    <col min="20" max="20" width="28.6640625" style="76" bestFit="1" customWidth="1"/>
    <col min="21" max="21" width="16.6640625" style="76" bestFit="1" customWidth="1"/>
    <col min="22" max="22" width="10.83203125" style="76"/>
    <col min="23" max="24" width="10.83203125" style="77"/>
    <col min="25" max="25" width="10.83203125" style="76"/>
    <col min="26" max="26" width="24.6640625" style="76" bestFit="1" customWidth="1"/>
    <col min="27" max="27" width="25.33203125" style="76" hidden="1" customWidth="1"/>
    <col min="28" max="28" width="12.5" style="76" bestFit="1" customWidth="1"/>
    <col min="29" max="29" width="26.33203125" style="76" hidden="1" customWidth="1"/>
    <col min="30" max="30" width="17.5" style="76" bestFit="1" customWidth="1"/>
    <col min="31" max="31" width="11.33203125" style="76" hidden="1" customWidth="1"/>
    <col min="32" max="34" width="10.83203125" style="76"/>
    <col min="35" max="35" width="10.83203125" style="77"/>
    <col min="36" max="36" width="25" style="76" bestFit="1" customWidth="1"/>
    <col min="37" max="37" width="24.33203125" style="76" bestFit="1" customWidth="1"/>
    <col min="38" max="38" width="30" style="76" bestFit="1" customWidth="1"/>
    <col min="39" max="39" width="20.5" style="76" bestFit="1" customWidth="1"/>
    <col min="40" max="40" width="27.83203125" style="76" bestFit="1" customWidth="1"/>
    <col min="41" max="41" width="20.33203125" style="76" bestFit="1" customWidth="1"/>
    <col min="42" max="42" width="26.33203125" style="76" bestFit="1" customWidth="1"/>
    <col min="43" max="43" width="42.5" style="76" bestFit="1" customWidth="1"/>
    <col min="44" max="44" width="45.83203125" style="76" bestFit="1" customWidth="1"/>
    <col min="45" max="16384" width="10.83203125" style="76"/>
  </cols>
  <sheetData>
    <row r="1" spans="1:46" ht="26">
      <c r="A1" s="5" t="s">
        <v>0</v>
      </c>
      <c r="B1" s="5" t="s">
        <v>252</v>
      </c>
      <c r="C1" s="5" t="s">
        <v>253</v>
      </c>
      <c r="D1" s="5" t="s">
        <v>40</v>
      </c>
      <c r="E1" s="5" t="s">
        <v>52</v>
      </c>
      <c r="F1" s="5" t="s">
        <v>106</v>
      </c>
      <c r="G1" s="5" t="s">
        <v>262</v>
      </c>
      <c r="H1" s="5"/>
      <c r="I1" s="75"/>
      <c r="J1" s="75"/>
      <c r="K1" s="75"/>
      <c r="L1" s="5" t="s">
        <v>0</v>
      </c>
      <c r="M1" s="5"/>
      <c r="N1" s="5" t="s">
        <v>255</v>
      </c>
      <c r="O1" s="5" t="s">
        <v>261</v>
      </c>
      <c r="P1" s="5" t="s">
        <v>69</v>
      </c>
      <c r="Q1" s="5" t="s">
        <v>256</v>
      </c>
      <c r="R1" s="5" t="s">
        <v>73</v>
      </c>
      <c r="S1" s="5" t="s">
        <v>98</v>
      </c>
      <c r="T1" s="5" t="s">
        <v>257</v>
      </c>
      <c r="U1" s="5" t="s">
        <v>254</v>
      </c>
    </row>
    <row r="2" spans="1:46">
      <c r="A2" s="84" t="s">
        <v>245</v>
      </c>
      <c r="B2" s="79">
        <v>0.37075964</v>
      </c>
      <c r="C2" s="85">
        <v>0.58538919078456442</v>
      </c>
      <c r="D2" s="85">
        <v>0.59677813492956244</v>
      </c>
      <c r="E2" s="85">
        <v>2.3318188261764738E-2</v>
      </c>
      <c r="F2" s="85">
        <v>9.8122897512874493E-2</v>
      </c>
      <c r="G2" s="82">
        <v>39</v>
      </c>
      <c r="H2" s="82"/>
      <c r="L2" s="78"/>
      <c r="M2" s="78"/>
      <c r="P2" s="80"/>
      <c r="Q2" s="80"/>
      <c r="R2" s="81"/>
      <c r="S2" s="80"/>
      <c r="T2" s="80"/>
      <c r="U2" s="82"/>
    </row>
    <row r="3" spans="1:46">
      <c r="A3" s="84" t="s">
        <v>206</v>
      </c>
      <c r="B3" s="79">
        <v>0.61775579999999997</v>
      </c>
      <c r="C3" s="85">
        <v>0.44055189665097705</v>
      </c>
      <c r="D3" s="85">
        <v>0.236238461779814</v>
      </c>
      <c r="E3" s="85">
        <v>-6.1198219713569091E-3</v>
      </c>
      <c r="F3" s="85">
        <v>7.1866920396510506E-2</v>
      </c>
      <c r="G3" s="82">
        <v>25</v>
      </c>
      <c r="H3" s="82"/>
      <c r="L3" s="78"/>
      <c r="M3" s="78"/>
      <c r="P3" s="80"/>
      <c r="Q3" s="80"/>
      <c r="R3" s="81"/>
      <c r="S3" s="80"/>
      <c r="T3" s="80"/>
      <c r="U3" s="82"/>
      <c r="V3" s="82"/>
    </row>
    <row r="4" spans="1:46">
      <c r="A4" s="84" t="s">
        <v>223</v>
      </c>
      <c r="B4" s="79">
        <v>0.54184582000000003</v>
      </c>
      <c r="C4" s="85">
        <v>0.25252420674161286</v>
      </c>
      <c r="D4" s="85">
        <v>0.10307781001623173</v>
      </c>
      <c r="E4" s="85">
        <v>3.3169852166665126E-3</v>
      </c>
      <c r="F4" s="85">
        <v>9.5535246870210505E-2</v>
      </c>
      <c r="G4" s="82">
        <v>9</v>
      </c>
      <c r="H4" s="82"/>
      <c r="L4" s="78" t="s">
        <v>245</v>
      </c>
      <c r="M4" s="78"/>
      <c r="N4" s="76">
        <v>0.93475115900000005</v>
      </c>
      <c r="O4" s="76">
        <v>0.56000000000000005</v>
      </c>
      <c r="P4" s="83">
        <v>0.60306199999999999</v>
      </c>
      <c r="Q4" s="83">
        <v>9.9999999999999995E-7</v>
      </c>
      <c r="R4" s="83">
        <v>9.9999999999999995E-7</v>
      </c>
      <c r="S4" s="83">
        <v>9.9999999999999995E-7</v>
      </c>
      <c r="T4" s="93">
        <v>9.9999999999999995E-7</v>
      </c>
      <c r="U4" s="82">
        <v>4</v>
      </c>
      <c r="V4" s="82"/>
    </row>
    <row r="5" spans="1:46">
      <c r="L5" s="78" t="s">
        <v>223</v>
      </c>
      <c r="M5" s="78"/>
      <c r="N5" s="76">
        <v>0.57370511700000004</v>
      </c>
      <c r="O5" s="76">
        <v>0.32</v>
      </c>
      <c r="P5" s="80"/>
      <c r="Q5" s="80"/>
      <c r="R5" s="81"/>
      <c r="S5" s="80"/>
      <c r="T5" s="80"/>
      <c r="U5" s="82">
        <v>48</v>
      </c>
    </row>
    <row r="6" spans="1:46" ht="26">
      <c r="B6" s="5" t="s">
        <v>255</v>
      </c>
      <c r="C6" s="5" t="s">
        <v>69</v>
      </c>
      <c r="D6" s="5" t="s">
        <v>256</v>
      </c>
      <c r="E6" s="5" t="s">
        <v>73</v>
      </c>
      <c r="F6" s="5" t="s">
        <v>98</v>
      </c>
      <c r="G6" s="5" t="s">
        <v>257</v>
      </c>
      <c r="H6" s="5" t="s">
        <v>254</v>
      </c>
      <c r="L6" s="78" t="s">
        <v>206</v>
      </c>
      <c r="M6" s="78"/>
      <c r="N6" s="76">
        <v>0.68275041800000003</v>
      </c>
      <c r="O6" s="76">
        <v>0.36</v>
      </c>
      <c r="P6" s="80"/>
      <c r="Q6" s="80"/>
      <c r="R6" s="81"/>
      <c r="S6" s="80"/>
      <c r="T6" s="80"/>
      <c r="U6" s="82">
        <v>41</v>
      </c>
    </row>
    <row r="7" spans="1:46">
      <c r="A7" s="86" t="s">
        <v>245</v>
      </c>
      <c r="B7" s="87">
        <v>0.63676259999999996</v>
      </c>
      <c r="C7" s="85">
        <v>-0.25052365474900695</v>
      </c>
      <c r="D7" s="85">
        <v>-7.8439869989165745E-2</v>
      </c>
      <c r="E7" s="85">
        <v>6.0021668472372669E-2</v>
      </c>
      <c r="F7" s="85">
        <v>-4.6081617912604012E-2</v>
      </c>
      <c r="G7" s="90">
        <v>0.29866916803900312</v>
      </c>
      <c r="H7" s="89">
        <v>32</v>
      </c>
      <c r="L7" s="78"/>
      <c r="M7" s="78"/>
      <c r="P7" s="80"/>
      <c r="Q7" s="80"/>
      <c r="R7" s="81"/>
      <c r="S7" s="80"/>
      <c r="T7" s="80"/>
      <c r="U7" s="82"/>
    </row>
    <row r="8" spans="1:46">
      <c r="A8" s="86" t="s">
        <v>223</v>
      </c>
      <c r="B8" s="87">
        <v>0.45477239999999902</v>
      </c>
      <c r="C8" s="85">
        <v>-0.22739641943734012</v>
      </c>
      <c r="D8" s="85">
        <v>-0.11545780051150889</v>
      </c>
      <c r="E8" s="85">
        <v>-0.18305882352941172</v>
      </c>
      <c r="F8" s="85">
        <v>-0.24561125319693111</v>
      </c>
      <c r="G8" s="90">
        <v>-0.25544146285780045</v>
      </c>
      <c r="H8" s="89">
        <v>39</v>
      </c>
      <c r="L8" s="78"/>
      <c r="M8" s="78"/>
      <c r="P8" s="83"/>
      <c r="Q8" s="83"/>
      <c r="R8" s="83"/>
      <c r="S8" s="83"/>
      <c r="T8" s="93"/>
      <c r="U8" s="82"/>
    </row>
    <row r="9" spans="1:46">
      <c r="A9" s="86" t="s">
        <v>206</v>
      </c>
      <c r="B9" s="87">
        <v>0.70154693000000001</v>
      </c>
      <c r="C9" s="85">
        <v>-0.26492383292383292</v>
      </c>
      <c r="D9" s="85">
        <v>-0.32994594594594595</v>
      </c>
      <c r="E9" s="85">
        <v>-0.11830958230958233</v>
      </c>
      <c r="F9" s="85">
        <v>-0.31159213759213744</v>
      </c>
      <c r="G9" s="90">
        <v>-0.23501411862358723</v>
      </c>
      <c r="H9" s="89">
        <v>15</v>
      </c>
    </row>
    <row r="11" spans="1:46" s="77" customFormat="1"/>
    <row r="12" spans="1:46" s="77" customFormat="1"/>
    <row r="13" spans="1:46" ht="17" thickBot="1"/>
    <row r="14" spans="1:46" ht="27" thickBot="1">
      <c r="A14" s="5" t="s">
        <v>0</v>
      </c>
      <c r="B14" s="5" t="s">
        <v>252</v>
      </c>
      <c r="C14" s="5" t="s">
        <v>255</v>
      </c>
      <c r="D14" s="5" t="s">
        <v>263</v>
      </c>
      <c r="E14" s="5" t="s">
        <v>264</v>
      </c>
      <c r="F14" s="5" t="s">
        <v>175</v>
      </c>
      <c r="Z14" s="94" t="s">
        <v>0</v>
      </c>
      <c r="AA14" s="95" t="s">
        <v>252</v>
      </c>
      <c r="AB14" s="95" t="s">
        <v>258</v>
      </c>
      <c r="AC14" s="5" t="s">
        <v>255</v>
      </c>
      <c r="AD14" s="5" t="s">
        <v>254</v>
      </c>
      <c r="AE14" s="76" t="s">
        <v>265</v>
      </c>
      <c r="AF14" s="76" t="s">
        <v>266</v>
      </c>
      <c r="AG14" s="76" t="s">
        <v>267</v>
      </c>
      <c r="AJ14" s="96" t="s">
        <v>0</v>
      </c>
      <c r="AK14" s="95" t="s">
        <v>252</v>
      </c>
      <c r="AL14" s="95" t="s">
        <v>268</v>
      </c>
      <c r="AM14" s="95" t="s">
        <v>255</v>
      </c>
      <c r="AN14" s="95" t="s">
        <v>269</v>
      </c>
      <c r="AO14" s="95" t="s">
        <v>270</v>
      </c>
      <c r="AP14" s="95" t="s">
        <v>271</v>
      </c>
      <c r="AQ14" s="95" t="s">
        <v>272</v>
      </c>
      <c r="AR14" s="95" t="s">
        <v>273</v>
      </c>
      <c r="AS14" s="97" t="s">
        <v>265</v>
      </c>
      <c r="AT14" s="97" t="s">
        <v>266</v>
      </c>
    </row>
    <row r="15" spans="1:46">
      <c r="A15" s="84" t="s">
        <v>245</v>
      </c>
      <c r="B15" s="79">
        <v>0.37075964</v>
      </c>
      <c r="C15" s="87">
        <v>0.63676259999999996</v>
      </c>
      <c r="D15" s="79">
        <v>0.63575402999999997</v>
      </c>
      <c r="E15" s="79">
        <v>0.61943448000000001</v>
      </c>
      <c r="F15" s="76">
        <v>722</v>
      </c>
      <c r="Z15" s="84" t="s">
        <v>196</v>
      </c>
      <c r="AA15" s="79">
        <v>0.99999950999999998</v>
      </c>
      <c r="AB15" s="82">
        <v>4</v>
      </c>
      <c r="AC15" s="87">
        <v>0.88551577999999997</v>
      </c>
      <c r="AD15" s="78">
        <v>9</v>
      </c>
      <c r="AE15" s="76" t="b">
        <v>1</v>
      </c>
      <c r="AF15" s="98">
        <v>0.94275764499999992</v>
      </c>
      <c r="AG15" s="76">
        <v>6.5</v>
      </c>
      <c r="AJ15" s="86" t="s">
        <v>274</v>
      </c>
      <c r="AK15" s="79">
        <v>0.99999949685</v>
      </c>
      <c r="AL15" s="99">
        <v>3</v>
      </c>
      <c r="AM15" s="79">
        <v>0.99999909456735203</v>
      </c>
      <c r="AN15" s="99">
        <v>1</v>
      </c>
      <c r="AO15" s="79">
        <v>0.99999926279999996</v>
      </c>
      <c r="AP15" s="99">
        <v>1</v>
      </c>
      <c r="AQ15" s="79">
        <v>1</v>
      </c>
      <c r="AR15" s="99">
        <v>1</v>
      </c>
      <c r="AS15" s="76">
        <v>1</v>
      </c>
      <c r="AT15" s="98">
        <v>1.6666666666666667</v>
      </c>
    </row>
    <row r="16" spans="1:46">
      <c r="A16" s="84" t="s">
        <v>206</v>
      </c>
      <c r="B16" s="79">
        <v>0.61775579999999997</v>
      </c>
      <c r="C16" s="79">
        <v>0.70154693000000001</v>
      </c>
      <c r="D16" s="79">
        <v>0.88335608999999904</v>
      </c>
      <c r="E16" s="79">
        <v>0.82885991000000003</v>
      </c>
      <c r="F16" s="76">
        <v>2613</v>
      </c>
      <c r="Z16" s="84" t="s">
        <v>209</v>
      </c>
      <c r="AA16" s="79">
        <v>0.99999759999999904</v>
      </c>
      <c r="AB16" s="82">
        <v>1</v>
      </c>
      <c r="AC16" s="87">
        <v>0.99999989999999905</v>
      </c>
      <c r="AD16" s="78">
        <v>2</v>
      </c>
      <c r="AE16" s="76" t="b">
        <v>1</v>
      </c>
      <c r="AF16" s="98">
        <v>0.99999874999999905</v>
      </c>
      <c r="AG16" s="76">
        <v>1.5</v>
      </c>
      <c r="AH16" s="76">
        <v>1.5000018750023452</v>
      </c>
      <c r="AJ16" s="86" t="s">
        <v>211</v>
      </c>
      <c r="AK16" s="79">
        <v>0.90863159560999995</v>
      </c>
      <c r="AL16" s="100">
        <v>10</v>
      </c>
      <c r="AM16" s="79">
        <v>0.99999983191247999</v>
      </c>
      <c r="AN16" s="100">
        <v>2</v>
      </c>
      <c r="AO16" s="79">
        <v>0.999999829599999</v>
      </c>
      <c r="AP16" s="100">
        <v>1</v>
      </c>
      <c r="AQ16" s="79">
        <v>0.56316876939999905</v>
      </c>
      <c r="AR16" s="100">
        <v>24</v>
      </c>
      <c r="AS16" s="76">
        <v>1</v>
      </c>
      <c r="AT16" s="98">
        <v>4.333333333333333</v>
      </c>
    </row>
    <row r="17" spans="1:46">
      <c r="A17" s="84" t="s">
        <v>223</v>
      </c>
      <c r="B17" s="79">
        <v>0.54184582000000003</v>
      </c>
      <c r="C17" s="87">
        <v>0.45477239999999902</v>
      </c>
      <c r="D17" s="79">
        <v>0.36288408</v>
      </c>
      <c r="E17" s="79">
        <v>0.58099999999999996</v>
      </c>
      <c r="F17" s="76">
        <v>1817</v>
      </c>
      <c r="Z17" s="84" t="s">
        <v>4</v>
      </c>
      <c r="AA17" s="79">
        <v>0.94540840000000004</v>
      </c>
      <c r="AB17" s="82">
        <v>20</v>
      </c>
      <c r="AC17" s="87">
        <v>1.0000020999999999</v>
      </c>
      <c r="AD17" s="78">
        <v>1</v>
      </c>
      <c r="AE17" s="76" t="b">
        <v>0</v>
      </c>
      <c r="AF17" s="98">
        <v>0.97270524999999997</v>
      </c>
      <c r="AG17" s="76">
        <v>10.5</v>
      </c>
      <c r="AJ17" s="86" t="s">
        <v>218</v>
      </c>
      <c r="AK17" s="79">
        <v>0.99999902396999996</v>
      </c>
      <c r="AL17" s="100">
        <v>5</v>
      </c>
      <c r="AM17" s="79">
        <v>0.65646817972664595</v>
      </c>
      <c r="AN17" s="100">
        <v>11</v>
      </c>
      <c r="AO17" s="79">
        <v>1.00000095021</v>
      </c>
      <c r="AP17" s="100">
        <v>6</v>
      </c>
      <c r="AQ17" s="79">
        <v>0.61002489530000004</v>
      </c>
      <c r="AR17" s="100">
        <v>22</v>
      </c>
      <c r="AS17" s="76">
        <v>1</v>
      </c>
      <c r="AT17" s="98">
        <v>7.333333333333333</v>
      </c>
    </row>
    <row r="18" spans="1:46">
      <c r="A18" s="77"/>
      <c r="B18" s="77"/>
      <c r="C18" s="77"/>
      <c r="D18" s="77"/>
      <c r="E18" s="77"/>
      <c r="Z18" s="84" t="s">
        <v>230</v>
      </c>
      <c r="AA18" s="79">
        <v>0.91153329999999999</v>
      </c>
      <c r="AB18" s="82">
        <v>17</v>
      </c>
      <c r="AC18" s="87">
        <v>0.56985980000000003</v>
      </c>
      <c r="AD18" s="78">
        <v>39</v>
      </c>
      <c r="AE18" s="76" t="b">
        <v>0</v>
      </c>
      <c r="AF18" s="98">
        <v>0.74069655000000001</v>
      </c>
      <c r="AG18" s="76">
        <v>28</v>
      </c>
      <c r="AJ18" s="86" t="s">
        <v>241</v>
      </c>
      <c r="AK18" s="79">
        <v>0.60593656482999902</v>
      </c>
      <c r="AL18" s="100">
        <v>25</v>
      </c>
      <c r="AM18" s="79">
        <v>0.92345015651098294</v>
      </c>
      <c r="AN18" s="100">
        <v>4</v>
      </c>
      <c r="AO18" s="79">
        <v>0.99999916874000006</v>
      </c>
      <c r="AP18" s="100">
        <v>1</v>
      </c>
      <c r="AQ18" s="79">
        <v>0.70084029999999997</v>
      </c>
      <c r="AR18" s="100">
        <v>27</v>
      </c>
      <c r="AS18" s="76">
        <v>0</v>
      </c>
      <c r="AT18" s="98">
        <v>10</v>
      </c>
    </row>
    <row r="19" spans="1:46" ht="26">
      <c r="A19" s="5" t="s">
        <v>0</v>
      </c>
      <c r="B19" s="5" t="s">
        <v>275</v>
      </c>
      <c r="C19" s="5" t="s">
        <v>276</v>
      </c>
      <c r="D19" s="5" t="s">
        <v>277</v>
      </c>
      <c r="E19" s="5" t="s">
        <v>278</v>
      </c>
      <c r="Z19" s="84" t="s">
        <v>208</v>
      </c>
      <c r="AA19" s="79">
        <v>0.90011770000000002</v>
      </c>
      <c r="AB19" s="82">
        <v>42</v>
      </c>
      <c r="AC19" s="87">
        <v>0.77435509999999896</v>
      </c>
      <c r="AD19" s="78">
        <v>15</v>
      </c>
      <c r="AE19" s="76" t="b">
        <v>0</v>
      </c>
      <c r="AF19" s="98">
        <v>0.83723639999999944</v>
      </c>
      <c r="AG19" s="76">
        <v>28.5</v>
      </c>
      <c r="AJ19" s="86" t="s">
        <v>207</v>
      </c>
      <c r="AK19" s="79">
        <v>1.00000010967</v>
      </c>
      <c r="AL19" s="100">
        <v>4</v>
      </c>
      <c r="AM19" s="79">
        <v>0.85024835579713598</v>
      </c>
      <c r="AN19" s="100">
        <v>10</v>
      </c>
      <c r="AO19" s="79">
        <v>0.66625025930000004</v>
      </c>
      <c r="AP19" s="100">
        <v>19</v>
      </c>
      <c r="AQ19" s="79">
        <v>0.5852437144</v>
      </c>
      <c r="AR19" s="100">
        <v>22</v>
      </c>
      <c r="AS19" s="76">
        <v>1</v>
      </c>
      <c r="AT19" s="98">
        <v>11</v>
      </c>
    </row>
    <row r="20" spans="1:46">
      <c r="A20" s="86" t="s">
        <v>245</v>
      </c>
      <c r="B20" s="78">
        <v>39</v>
      </c>
      <c r="C20" s="78">
        <v>32</v>
      </c>
      <c r="D20" s="78">
        <v>19</v>
      </c>
      <c r="E20" s="78">
        <v>47</v>
      </c>
      <c r="Z20" s="84" t="s">
        <v>200</v>
      </c>
      <c r="AA20" s="79">
        <v>0.75991430000000004</v>
      </c>
      <c r="AB20" s="82">
        <v>29</v>
      </c>
      <c r="AC20" s="87">
        <v>0.80205688999999902</v>
      </c>
      <c r="AD20" s="78">
        <v>8</v>
      </c>
      <c r="AE20" s="76" t="b">
        <v>0</v>
      </c>
      <c r="AF20" s="98">
        <v>0.78098559499999953</v>
      </c>
      <c r="AG20" s="76">
        <v>18.5</v>
      </c>
      <c r="AJ20" s="86" t="s">
        <v>279</v>
      </c>
      <c r="AK20" s="79">
        <v>0.84330684139999901</v>
      </c>
      <c r="AL20" s="100">
        <v>16</v>
      </c>
      <c r="AM20" s="79">
        <v>0.86928749801735095</v>
      </c>
      <c r="AN20" s="100">
        <v>8</v>
      </c>
      <c r="AO20" s="79">
        <v>1.00000008849999</v>
      </c>
      <c r="AP20" s="100">
        <v>9</v>
      </c>
      <c r="AQ20" s="79">
        <v>0.76020208040000004</v>
      </c>
      <c r="AR20" s="100">
        <v>26</v>
      </c>
      <c r="AS20" s="76">
        <v>1</v>
      </c>
      <c r="AT20" s="98">
        <v>11</v>
      </c>
    </row>
    <row r="21" spans="1:46">
      <c r="A21" s="86" t="s">
        <v>206</v>
      </c>
      <c r="B21" s="78">
        <v>25</v>
      </c>
      <c r="C21" s="78">
        <v>15</v>
      </c>
      <c r="D21" s="78">
        <v>5</v>
      </c>
      <c r="E21" s="78">
        <v>7</v>
      </c>
      <c r="F21" s="88"/>
      <c r="Z21" s="84" t="s">
        <v>228</v>
      </c>
      <c r="AA21" s="79">
        <v>0.73109489999999999</v>
      </c>
      <c r="AB21" s="82">
        <v>12</v>
      </c>
      <c r="AC21" s="87">
        <v>0.45269810999999999</v>
      </c>
      <c r="AD21" s="78">
        <v>42</v>
      </c>
      <c r="AE21" s="76" t="b">
        <v>0</v>
      </c>
      <c r="AF21" s="98">
        <v>0.59189650500000002</v>
      </c>
      <c r="AG21" s="76">
        <v>27</v>
      </c>
      <c r="AH21" s="76">
        <v>1</v>
      </c>
      <c r="AJ21" s="86" t="s">
        <v>215</v>
      </c>
      <c r="AK21" s="79">
        <v>0.95341845714999995</v>
      </c>
      <c r="AL21" s="100">
        <v>9</v>
      </c>
      <c r="AM21" s="79">
        <v>0.65945609487318002</v>
      </c>
      <c r="AN21" s="100">
        <v>18</v>
      </c>
      <c r="AO21" s="79">
        <v>0.99675901849999904</v>
      </c>
      <c r="AP21" s="100">
        <v>7</v>
      </c>
      <c r="AQ21" s="79">
        <v>0.99674247593603404</v>
      </c>
      <c r="AR21" s="100">
        <v>3</v>
      </c>
      <c r="AS21" s="76">
        <v>1</v>
      </c>
      <c r="AT21" s="98">
        <v>11.333333333333334</v>
      </c>
    </row>
    <row r="22" spans="1:46">
      <c r="A22" s="86" t="s">
        <v>223</v>
      </c>
      <c r="B22" s="78">
        <v>9</v>
      </c>
      <c r="C22" s="78">
        <v>39</v>
      </c>
      <c r="D22" s="78">
        <v>35</v>
      </c>
      <c r="E22" s="78">
        <v>38</v>
      </c>
      <c r="Z22" s="84" t="s">
        <v>5</v>
      </c>
      <c r="AA22" s="79">
        <v>0.7291533</v>
      </c>
      <c r="AB22" s="82">
        <v>27</v>
      </c>
      <c r="AC22" s="87">
        <v>0.82856103999999897</v>
      </c>
      <c r="AD22" s="78">
        <v>9</v>
      </c>
      <c r="AE22" s="76" t="b">
        <v>0</v>
      </c>
      <c r="AF22" s="98">
        <v>0.77885716999999954</v>
      </c>
      <c r="AG22" s="76">
        <v>18</v>
      </c>
      <c r="AJ22" s="86" t="s">
        <v>232</v>
      </c>
      <c r="AK22" s="79">
        <v>0.59039026417999996</v>
      </c>
      <c r="AL22" s="100">
        <v>17</v>
      </c>
      <c r="AM22" s="79">
        <v>0.604493504816358</v>
      </c>
      <c r="AN22" s="100">
        <v>16</v>
      </c>
      <c r="AO22" s="79">
        <v>0.99999946039999998</v>
      </c>
      <c r="AP22" s="100">
        <v>1</v>
      </c>
      <c r="AQ22" s="79">
        <v>0.88851471500000001</v>
      </c>
      <c r="AR22" s="100">
        <v>7</v>
      </c>
      <c r="AS22" s="76">
        <v>0</v>
      </c>
      <c r="AT22" s="98">
        <v>11.333333333333334</v>
      </c>
    </row>
    <row r="23" spans="1:46">
      <c r="A23" s="84"/>
      <c r="B23" s="82"/>
      <c r="C23" s="82"/>
      <c r="Z23" s="84" t="s">
        <v>242</v>
      </c>
      <c r="AA23" s="79">
        <v>0.72575699999999999</v>
      </c>
      <c r="AB23" s="82">
        <v>43</v>
      </c>
      <c r="AC23" s="87">
        <v>0.52429873000000005</v>
      </c>
      <c r="AD23" s="78">
        <v>38</v>
      </c>
      <c r="AE23" s="76" t="b">
        <v>0</v>
      </c>
      <c r="AF23" s="98">
        <v>0.62502786500000007</v>
      </c>
      <c r="AG23" s="76">
        <v>40.5</v>
      </c>
      <c r="AJ23" s="86" t="s">
        <v>214</v>
      </c>
      <c r="AK23" s="79">
        <v>0.99999939105000002</v>
      </c>
      <c r="AL23" s="100">
        <v>33</v>
      </c>
      <c r="AM23" s="79">
        <v>0.79243689845409804</v>
      </c>
      <c r="AN23" s="100">
        <v>5</v>
      </c>
      <c r="AO23" s="79">
        <v>0.99999969929999999</v>
      </c>
      <c r="AP23" s="100">
        <v>5</v>
      </c>
      <c r="AQ23" s="79">
        <v>0.99999938127357302</v>
      </c>
      <c r="AR23" s="100">
        <v>5</v>
      </c>
      <c r="AS23" s="76">
        <v>0</v>
      </c>
      <c r="AT23" s="98">
        <v>14.333333333333334</v>
      </c>
    </row>
    <row r="24" spans="1:46">
      <c r="A24" s="84"/>
      <c r="B24" s="82"/>
      <c r="C24" s="82"/>
      <c r="Z24" s="84" t="s">
        <v>3</v>
      </c>
      <c r="AA24" s="79">
        <v>0.71360509999999899</v>
      </c>
      <c r="AB24" s="82">
        <v>5</v>
      </c>
      <c r="AC24" s="87">
        <v>0.97765782999999995</v>
      </c>
      <c r="AD24" s="78">
        <v>4</v>
      </c>
      <c r="AE24" s="76" t="b">
        <v>1</v>
      </c>
      <c r="AF24" s="98">
        <v>0.84563146499999942</v>
      </c>
      <c r="AG24" s="76">
        <v>4.5</v>
      </c>
      <c r="AJ24" s="86" t="s">
        <v>4</v>
      </c>
      <c r="AK24" s="79">
        <v>0.41981958112000001</v>
      </c>
      <c r="AL24" s="100">
        <v>20</v>
      </c>
      <c r="AM24" s="79">
        <v>0.86354328577969097</v>
      </c>
      <c r="AN24" s="100">
        <v>12</v>
      </c>
      <c r="AO24" s="79">
        <v>0.83615631219999997</v>
      </c>
      <c r="AP24" s="100">
        <v>13</v>
      </c>
      <c r="AQ24" s="79">
        <v>0.37556260000000002</v>
      </c>
      <c r="AR24" s="100">
        <v>44</v>
      </c>
      <c r="AS24" s="76">
        <v>0</v>
      </c>
      <c r="AT24" s="98">
        <v>15</v>
      </c>
    </row>
    <row r="25" spans="1:46">
      <c r="Z25" s="84" t="s">
        <v>217</v>
      </c>
      <c r="AA25" s="79">
        <v>0.70503399999999905</v>
      </c>
      <c r="AB25" s="82">
        <v>2</v>
      </c>
      <c r="AC25" s="87">
        <v>0.87610399999999999</v>
      </c>
      <c r="AD25" s="78">
        <v>18</v>
      </c>
      <c r="AE25" s="76" t="b">
        <v>1</v>
      </c>
      <c r="AF25" s="98">
        <v>0.79056899999999952</v>
      </c>
      <c r="AG25" s="76">
        <v>10</v>
      </c>
      <c r="AJ25" s="86" t="s">
        <v>247</v>
      </c>
      <c r="AK25" s="79">
        <v>0.71634761468999997</v>
      </c>
      <c r="AL25" s="100">
        <v>11</v>
      </c>
      <c r="AM25" s="79">
        <v>1.00000028161555</v>
      </c>
      <c r="AN25" s="100">
        <v>21</v>
      </c>
      <c r="AO25" s="79">
        <v>0.76013943319999999</v>
      </c>
      <c r="AP25" s="100">
        <v>16</v>
      </c>
      <c r="AQ25" s="79">
        <v>0.50581173109999999</v>
      </c>
      <c r="AR25" s="100">
        <v>29</v>
      </c>
      <c r="AS25" s="76">
        <v>0</v>
      </c>
      <c r="AT25" s="98">
        <v>16</v>
      </c>
    </row>
    <row r="26" spans="1:46">
      <c r="Z26" s="84" t="s">
        <v>231</v>
      </c>
      <c r="AA26" s="79">
        <v>0.69349439999999996</v>
      </c>
      <c r="AB26" s="82">
        <v>13</v>
      </c>
      <c r="AC26" s="87">
        <v>0.51030819999999999</v>
      </c>
      <c r="AD26" s="78">
        <v>39</v>
      </c>
      <c r="AE26" s="76" t="b">
        <v>0</v>
      </c>
      <c r="AF26" s="98">
        <v>0.60190129999999997</v>
      </c>
      <c r="AG26" s="76">
        <v>26</v>
      </c>
      <c r="AJ26" s="86" t="s">
        <v>242</v>
      </c>
      <c r="AK26" s="79">
        <v>0.6946289189</v>
      </c>
      <c r="AL26" s="100">
        <v>11</v>
      </c>
      <c r="AM26" s="79">
        <v>0.57358061971762897</v>
      </c>
      <c r="AN26" s="100">
        <v>21</v>
      </c>
      <c r="AO26" s="79">
        <v>0.71079813734999997</v>
      </c>
      <c r="AP26" s="100">
        <v>20</v>
      </c>
      <c r="AQ26" s="79">
        <v>0.50689230399999996</v>
      </c>
      <c r="AR26" s="100">
        <v>31</v>
      </c>
      <c r="AS26" s="76">
        <v>0</v>
      </c>
      <c r="AT26" s="98">
        <v>17.333333333333332</v>
      </c>
    </row>
    <row r="27" spans="1:46" ht="26">
      <c r="A27" s="5" t="s">
        <v>0</v>
      </c>
      <c r="B27" s="5" t="s">
        <v>275</v>
      </c>
      <c r="C27" s="5" t="s">
        <v>276</v>
      </c>
      <c r="D27" s="5" t="s">
        <v>277</v>
      </c>
      <c r="E27" s="5" t="s">
        <v>278</v>
      </c>
      <c r="Z27" s="84" t="s">
        <v>224</v>
      </c>
      <c r="AA27" s="79">
        <v>0.69209454999999998</v>
      </c>
      <c r="AB27" s="82">
        <v>18</v>
      </c>
      <c r="AC27" s="87">
        <v>0.6731568</v>
      </c>
      <c r="AD27" s="78">
        <v>19</v>
      </c>
      <c r="AE27" s="76" t="b">
        <v>1</v>
      </c>
      <c r="AF27" s="98">
        <v>0.68262567499999993</v>
      </c>
      <c r="AG27" s="76">
        <v>18.5</v>
      </c>
      <c r="AJ27" s="86" t="s">
        <v>248</v>
      </c>
      <c r="AK27" s="79">
        <v>0.79133551221999998</v>
      </c>
      <c r="AL27" s="100">
        <v>39</v>
      </c>
      <c r="AM27" s="79">
        <v>0.77871324564711497</v>
      </c>
      <c r="AN27" s="100">
        <v>6</v>
      </c>
      <c r="AO27" s="79">
        <v>0.89850403035499904</v>
      </c>
      <c r="AP27" s="100">
        <v>9</v>
      </c>
      <c r="AQ27" s="79">
        <v>0.78200391059999996</v>
      </c>
      <c r="AR27" s="100">
        <v>14</v>
      </c>
      <c r="AS27" s="76">
        <v>0</v>
      </c>
      <c r="AT27" s="98">
        <v>18</v>
      </c>
    </row>
    <row r="28" spans="1:46">
      <c r="A28" s="84" t="s">
        <v>245</v>
      </c>
      <c r="B28" s="82">
        <v>13</v>
      </c>
      <c r="C28" s="82">
        <v>20</v>
      </c>
      <c r="D28" s="82">
        <v>33</v>
      </c>
      <c r="E28" s="82">
        <v>5</v>
      </c>
      <c r="Z28" s="84" t="s">
        <v>198</v>
      </c>
      <c r="AA28" s="79">
        <v>0.69130765999999999</v>
      </c>
      <c r="AB28" s="82">
        <v>15</v>
      </c>
      <c r="AC28" s="87">
        <v>0.99999992999999998</v>
      </c>
      <c r="AD28" s="78">
        <v>5</v>
      </c>
      <c r="AE28" s="76" t="b">
        <v>1</v>
      </c>
      <c r="AF28" s="98">
        <v>0.84565379500000004</v>
      </c>
      <c r="AG28" s="76">
        <v>10</v>
      </c>
      <c r="AJ28" s="86" t="s">
        <v>226</v>
      </c>
      <c r="AK28" s="79">
        <v>0.73627563827999998</v>
      </c>
      <c r="AL28" s="100">
        <v>23</v>
      </c>
      <c r="AM28" s="79">
        <v>0.53365474378088296</v>
      </c>
      <c r="AN28" s="100">
        <v>24</v>
      </c>
      <c r="AO28" s="79">
        <v>0.77246758229000001</v>
      </c>
      <c r="AP28" s="100">
        <v>14</v>
      </c>
      <c r="AQ28" s="79">
        <v>0.86072882264787398</v>
      </c>
      <c r="AR28" s="100">
        <v>6</v>
      </c>
      <c r="AS28" s="76">
        <v>0</v>
      </c>
      <c r="AT28" s="98">
        <v>20.333333333333332</v>
      </c>
    </row>
    <row r="29" spans="1:46">
      <c r="A29" s="84" t="s">
        <v>206</v>
      </c>
      <c r="B29" s="82">
        <v>27</v>
      </c>
      <c r="C29" s="82">
        <v>37</v>
      </c>
      <c r="D29" s="82">
        <v>47</v>
      </c>
      <c r="E29" s="82">
        <v>45</v>
      </c>
      <c r="Z29" s="84" t="s">
        <v>225</v>
      </c>
      <c r="AA29" s="79">
        <v>0.68788119999999997</v>
      </c>
      <c r="AB29" s="82">
        <v>3</v>
      </c>
      <c r="AC29" s="87">
        <v>0.76158720000000002</v>
      </c>
      <c r="AD29" s="78">
        <v>11</v>
      </c>
      <c r="AE29" s="76" t="b">
        <v>1</v>
      </c>
      <c r="AF29" s="98">
        <v>0.7247342</v>
      </c>
      <c r="AG29" s="76">
        <v>7</v>
      </c>
      <c r="AJ29" s="86" t="s">
        <v>280</v>
      </c>
      <c r="AK29" s="79">
        <v>0.90907317131999998</v>
      </c>
      <c r="AL29" s="100">
        <v>44</v>
      </c>
      <c r="AM29" s="79">
        <v>1.0000009275257</v>
      </c>
      <c r="AN29" s="100">
        <v>3</v>
      </c>
      <c r="AO29" s="79">
        <v>0.81902084852000001</v>
      </c>
      <c r="AP29" s="100">
        <v>14</v>
      </c>
      <c r="AQ29" s="79">
        <v>0.68267401520000004</v>
      </c>
      <c r="AR29" s="100">
        <v>16</v>
      </c>
      <c r="AS29" s="76">
        <v>0</v>
      </c>
      <c r="AT29" s="98">
        <v>20.333333333333332</v>
      </c>
    </row>
    <row r="30" spans="1:46">
      <c r="A30" s="84" t="s">
        <v>223</v>
      </c>
      <c r="B30" s="82">
        <v>43</v>
      </c>
      <c r="C30" s="82">
        <v>13</v>
      </c>
      <c r="D30" s="82">
        <v>17</v>
      </c>
      <c r="E30" s="82">
        <v>14</v>
      </c>
      <c r="Z30" s="84" t="s">
        <v>239</v>
      </c>
      <c r="AA30" s="79">
        <v>0.68429719999999905</v>
      </c>
      <c r="AB30" s="82">
        <v>19</v>
      </c>
      <c r="AC30" s="87">
        <v>0.57992160999999998</v>
      </c>
      <c r="AD30" s="78">
        <v>24</v>
      </c>
      <c r="AE30" s="76" t="b">
        <v>0</v>
      </c>
      <c r="AF30" s="98">
        <v>0.63210940499999957</v>
      </c>
      <c r="AG30" s="76">
        <v>21.5</v>
      </c>
      <c r="AJ30" s="86" t="s">
        <v>281</v>
      </c>
      <c r="AK30" s="79">
        <v>0.76049305827999902</v>
      </c>
      <c r="AL30" s="100">
        <v>31</v>
      </c>
      <c r="AM30" s="79">
        <v>0.65553405078093996</v>
      </c>
      <c r="AN30" s="100">
        <v>18</v>
      </c>
      <c r="AO30" s="79">
        <v>0.77334098910999904</v>
      </c>
      <c r="AP30" s="100">
        <v>12</v>
      </c>
      <c r="AQ30" s="79">
        <v>0.7726589398</v>
      </c>
      <c r="AR30" s="100">
        <v>10</v>
      </c>
      <c r="AS30" s="76">
        <v>0</v>
      </c>
      <c r="AT30" s="98">
        <v>20.333333333333332</v>
      </c>
    </row>
    <row r="31" spans="1:46">
      <c r="A31" s="84"/>
      <c r="B31" s="82"/>
      <c r="C31" s="82"/>
      <c r="D31" s="82"/>
      <c r="E31" s="82"/>
      <c r="Z31" s="84" t="s">
        <v>219</v>
      </c>
      <c r="AA31" s="79">
        <v>0.66636089999999903</v>
      </c>
      <c r="AB31" s="82">
        <v>38</v>
      </c>
      <c r="AC31" s="87">
        <v>0.66276778000000003</v>
      </c>
      <c r="AD31" s="78">
        <v>22</v>
      </c>
      <c r="AE31" s="76" t="b">
        <v>0</v>
      </c>
      <c r="AF31" s="98">
        <v>0.66456433999999953</v>
      </c>
      <c r="AG31" s="76">
        <v>30</v>
      </c>
      <c r="AJ31" s="86" t="s">
        <v>229</v>
      </c>
      <c r="AK31" s="79">
        <v>0.89749835223999996</v>
      </c>
      <c r="AL31" s="100">
        <v>6</v>
      </c>
      <c r="AM31" s="79">
        <v>0.76311934183426</v>
      </c>
      <c r="AN31" s="100">
        <v>35</v>
      </c>
      <c r="AO31" s="79">
        <v>0.65353725299999998</v>
      </c>
      <c r="AP31" s="100">
        <v>22</v>
      </c>
      <c r="AQ31" s="79">
        <v>0.48204854740000003</v>
      </c>
      <c r="AR31" s="100">
        <v>36</v>
      </c>
      <c r="AS31" s="76">
        <v>1</v>
      </c>
      <c r="AT31" s="98">
        <v>21</v>
      </c>
    </row>
    <row r="32" spans="1:46">
      <c r="A32" s="84"/>
      <c r="B32" s="82"/>
      <c r="C32" s="82"/>
      <c r="D32" s="82"/>
      <c r="E32" s="82"/>
      <c r="Z32" s="84" t="s">
        <v>221</v>
      </c>
      <c r="AA32" s="79">
        <v>0.6573213</v>
      </c>
      <c r="AB32" s="82">
        <v>23</v>
      </c>
      <c r="AC32" s="87">
        <v>0.72276362000000005</v>
      </c>
      <c r="AD32" s="78">
        <v>15</v>
      </c>
      <c r="AE32" s="76" t="b">
        <v>0</v>
      </c>
      <c r="AF32" s="98">
        <v>0.69004246000000002</v>
      </c>
      <c r="AG32" s="76">
        <v>19</v>
      </c>
      <c r="AJ32" s="86" t="s">
        <v>231</v>
      </c>
      <c r="AK32" s="79">
        <v>0.84159891906999995</v>
      </c>
      <c r="AL32" s="100">
        <v>19</v>
      </c>
      <c r="AM32" s="79">
        <v>0.55128689362360705</v>
      </c>
      <c r="AN32" s="100">
        <v>24</v>
      </c>
      <c r="AO32" s="79">
        <v>0.6422900614</v>
      </c>
      <c r="AP32" s="100">
        <v>23</v>
      </c>
      <c r="AQ32" s="79">
        <v>0.51561113509999901</v>
      </c>
      <c r="AR32" s="100">
        <v>33</v>
      </c>
      <c r="AS32" s="76">
        <v>1</v>
      </c>
      <c r="AT32" s="98">
        <v>22</v>
      </c>
    </row>
    <row r="33" spans="1:46">
      <c r="Z33" s="84" t="s">
        <v>215</v>
      </c>
      <c r="AA33" s="79">
        <v>0.63986730000000003</v>
      </c>
      <c r="AB33" s="82">
        <v>13</v>
      </c>
      <c r="AC33" s="87">
        <v>0.56819892999999999</v>
      </c>
      <c r="AD33" s="78">
        <v>26</v>
      </c>
      <c r="AE33" s="76" t="b">
        <v>0</v>
      </c>
      <c r="AF33" s="98">
        <v>0.60403311500000001</v>
      </c>
      <c r="AG33" s="76">
        <v>19.5</v>
      </c>
      <c r="AJ33" s="86" t="s">
        <v>3</v>
      </c>
      <c r="AK33" s="79">
        <v>0.82720309535999903</v>
      </c>
      <c r="AL33" s="100">
        <v>42</v>
      </c>
      <c r="AM33" s="79">
        <v>0.61519463734184399</v>
      </c>
      <c r="AN33" s="100">
        <v>14</v>
      </c>
      <c r="AO33" s="79">
        <v>0.80311033169000001</v>
      </c>
      <c r="AP33" s="100">
        <v>11</v>
      </c>
      <c r="AQ33" s="79">
        <v>0.66338927749999899</v>
      </c>
      <c r="AR33" s="100">
        <v>20</v>
      </c>
      <c r="AS33" s="76">
        <v>0</v>
      </c>
      <c r="AT33" s="98">
        <v>22.333333333333332</v>
      </c>
    </row>
    <row r="34" spans="1:46">
      <c r="Z34" s="84" t="s">
        <v>206</v>
      </c>
      <c r="AA34" s="79">
        <v>0.61775579999999997</v>
      </c>
      <c r="AB34" s="82">
        <v>25</v>
      </c>
      <c r="AC34" s="87">
        <v>0.70154693000000001</v>
      </c>
      <c r="AD34" s="78">
        <v>15</v>
      </c>
      <c r="AE34" s="76" t="b">
        <v>0</v>
      </c>
      <c r="AF34" s="98">
        <v>0.65965136499999999</v>
      </c>
      <c r="AG34" s="76">
        <v>20</v>
      </c>
      <c r="AJ34" s="86" t="s">
        <v>246</v>
      </c>
      <c r="AK34" s="79">
        <v>0.61150997933999995</v>
      </c>
      <c r="AL34" s="100">
        <v>21</v>
      </c>
      <c r="AM34" s="79">
        <v>0.58934956739155997</v>
      </c>
      <c r="AN34" s="100">
        <v>18</v>
      </c>
      <c r="AO34" s="79">
        <v>0.55838336820000001</v>
      </c>
      <c r="AP34" s="100">
        <v>30</v>
      </c>
      <c r="AQ34" s="79">
        <v>0.82768067109999999</v>
      </c>
      <c r="AR34" s="100">
        <v>11</v>
      </c>
      <c r="AS34" s="76">
        <v>0</v>
      </c>
      <c r="AT34" s="98">
        <v>23</v>
      </c>
    </row>
    <row r="35" spans="1:46">
      <c r="A35" s="76" t="s">
        <v>0</v>
      </c>
      <c r="B35" s="76" t="s">
        <v>252</v>
      </c>
      <c r="D35" s="76" t="s">
        <v>0</v>
      </c>
      <c r="E35" s="76" t="s">
        <v>255</v>
      </c>
      <c r="F35" s="76" t="s">
        <v>269</v>
      </c>
      <c r="H35" s="76" t="s">
        <v>0</v>
      </c>
      <c r="I35" s="76" t="s">
        <v>270</v>
      </c>
      <c r="K35" s="76" t="s">
        <v>271</v>
      </c>
      <c r="N35" s="76" t="s">
        <v>0</v>
      </c>
      <c r="O35" s="76" t="s">
        <v>272</v>
      </c>
      <c r="P35" s="76" t="s">
        <v>273</v>
      </c>
      <c r="R35" s="76" t="s">
        <v>0</v>
      </c>
      <c r="S35" s="76" t="s">
        <v>282</v>
      </c>
      <c r="T35" s="76" t="s">
        <v>283</v>
      </c>
      <c r="Z35" s="84" t="s">
        <v>233</v>
      </c>
      <c r="AA35" s="79">
        <v>0.60825659999999904</v>
      </c>
      <c r="AB35" s="82">
        <v>6</v>
      </c>
      <c r="AC35" s="87">
        <v>0.64862540000000002</v>
      </c>
      <c r="AD35" s="78">
        <v>24</v>
      </c>
      <c r="AE35" s="76" t="b">
        <v>0</v>
      </c>
      <c r="AF35" s="98">
        <v>0.62844099999999958</v>
      </c>
      <c r="AG35" s="76">
        <v>15</v>
      </c>
      <c r="AJ35" s="86" t="s">
        <v>243</v>
      </c>
      <c r="AK35" s="79">
        <v>0.71844386489000001</v>
      </c>
      <c r="AL35" s="100">
        <v>37</v>
      </c>
      <c r="AM35" s="79">
        <v>0.57097168809941801</v>
      </c>
      <c r="AN35" s="100">
        <v>16</v>
      </c>
      <c r="AO35" s="79">
        <v>0.72612980137000005</v>
      </c>
      <c r="AP35" s="100">
        <v>17</v>
      </c>
      <c r="AQ35" s="79">
        <v>0.62213606239999997</v>
      </c>
      <c r="AR35" s="100">
        <v>18</v>
      </c>
      <c r="AS35" s="76">
        <v>0</v>
      </c>
      <c r="AT35" s="98">
        <v>23.333333333333332</v>
      </c>
    </row>
    <row r="36" spans="1:46">
      <c r="A36" s="76" t="s">
        <v>245</v>
      </c>
      <c r="B36" s="76">
        <v>0.60161076472999997</v>
      </c>
      <c r="C36" s="76">
        <v>28</v>
      </c>
      <c r="D36" s="76" t="s">
        <v>245</v>
      </c>
      <c r="E36" s="76">
        <v>0.80684223868228799</v>
      </c>
      <c r="F36" s="76">
        <v>9</v>
      </c>
      <c r="H36" s="76" t="s">
        <v>245</v>
      </c>
      <c r="I36" s="76">
        <v>0.64982048879999998</v>
      </c>
      <c r="K36" s="76">
        <v>40</v>
      </c>
      <c r="N36" s="76" t="s">
        <v>245</v>
      </c>
      <c r="O36" s="76">
        <v>0.49410265840000001</v>
      </c>
      <c r="P36" s="76">
        <v>46</v>
      </c>
      <c r="R36" s="76" t="s">
        <v>245</v>
      </c>
      <c r="S36" s="76">
        <v>0.63809403765307204</v>
      </c>
      <c r="T36" s="76">
        <v>30.75</v>
      </c>
      <c r="U36" s="76">
        <v>27</v>
      </c>
      <c r="Z36" s="84" t="s">
        <v>214</v>
      </c>
      <c r="AA36" s="79">
        <v>0.56687374999999995</v>
      </c>
      <c r="AB36" s="82">
        <v>22</v>
      </c>
      <c r="AC36" s="87">
        <v>0.60383259999999905</v>
      </c>
      <c r="AD36" s="78">
        <v>21</v>
      </c>
      <c r="AE36" s="76" t="b">
        <v>0</v>
      </c>
      <c r="AF36" s="98">
        <v>0.5853531749999995</v>
      </c>
      <c r="AG36" s="76">
        <v>21.5</v>
      </c>
      <c r="AJ36" s="86" t="s">
        <v>225</v>
      </c>
      <c r="AK36" s="79">
        <v>0.58999057606000005</v>
      </c>
      <c r="AL36" s="100">
        <v>6</v>
      </c>
      <c r="AM36" s="79">
        <v>0.61807085174192999</v>
      </c>
      <c r="AN36" s="100">
        <v>24</v>
      </c>
      <c r="AO36" s="79">
        <v>0.48258516709999999</v>
      </c>
      <c r="AP36" s="100">
        <v>42</v>
      </c>
      <c r="AQ36" s="79">
        <v>0.65345901360000003</v>
      </c>
      <c r="AR36" s="100">
        <v>18</v>
      </c>
      <c r="AS36" s="76">
        <v>0</v>
      </c>
      <c r="AT36" s="98">
        <v>24</v>
      </c>
    </row>
    <row r="37" spans="1:46">
      <c r="Z37" s="84" t="s">
        <v>216</v>
      </c>
      <c r="AA37" s="79">
        <v>0.56539839999999997</v>
      </c>
      <c r="AB37" s="82">
        <v>7</v>
      </c>
      <c r="AC37" s="87">
        <v>0.54567714</v>
      </c>
      <c r="AD37" s="78">
        <v>26</v>
      </c>
      <c r="AE37" s="76" t="b">
        <v>0</v>
      </c>
      <c r="AF37" s="98">
        <v>0.55553776999999993</v>
      </c>
      <c r="AG37" s="76">
        <v>16.5</v>
      </c>
      <c r="AJ37" s="86" t="s">
        <v>249</v>
      </c>
      <c r="AK37" s="79">
        <v>1.0000001884999901</v>
      </c>
      <c r="AL37" s="100">
        <v>2</v>
      </c>
      <c r="AM37" s="79">
        <v>0.440151196293878</v>
      </c>
      <c r="AN37" s="100">
        <v>39</v>
      </c>
      <c r="AO37" s="79">
        <v>0.48902274645999899</v>
      </c>
      <c r="AP37" s="100">
        <v>36</v>
      </c>
      <c r="AQ37" s="79">
        <v>0.53128507403869596</v>
      </c>
      <c r="AR37" s="100">
        <v>27</v>
      </c>
      <c r="AT37" s="98"/>
    </row>
    <row r="38" spans="1:46">
      <c r="Z38" s="84" t="s">
        <v>6</v>
      </c>
      <c r="AA38" s="79">
        <v>0.55391679999999999</v>
      </c>
      <c r="AB38" s="82">
        <v>25</v>
      </c>
      <c r="AC38" s="87">
        <v>0.98749891000000001</v>
      </c>
      <c r="AD38" s="78">
        <v>2</v>
      </c>
      <c r="AE38" s="76" t="b">
        <v>0</v>
      </c>
      <c r="AF38" s="98">
        <v>0.77070785499999994</v>
      </c>
      <c r="AG38" s="76">
        <v>13.5</v>
      </c>
      <c r="AJ38" s="86" t="s">
        <v>245</v>
      </c>
      <c r="AK38" s="79">
        <v>0.60161076472999997</v>
      </c>
      <c r="AL38" s="100">
        <v>28</v>
      </c>
      <c r="AM38" s="79">
        <v>0.80684223868228799</v>
      </c>
      <c r="AN38" s="100">
        <v>9</v>
      </c>
      <c r="AO38" s="79">
        <v>0.64982048879999998</v>
      </c>
      <c r="AP38" s="100">
        <v>40</v>
      </c>
      <c r="AQ38" s="79">
        <v>0.49410265840000001</v>
      </c>
      <c r="AR38" s="100">
        <v>46</v>
      </c>
      <c r="AS38" s="76">
        <v>0</v>
      </c>
      <c r="AT38" s="98">
        <v>25.666666666666668</v>
      </c>
    </row>
    <row r="39" spans="1:46">
      <c r="Z39" s="84" t="s">
        <v>218</v>
      </c>
      <c r="AA39" s="79">
        <v>0.55256015999999997</v>
      </c>
      <c r="AB39" s="82">
        <v>10</v>
      </c>
      <c r="AC39" s="87">
        <v>0.35730711999999898</v>
      </c>
      <c r="AD39" s="78">
        <v>50</v>
      </c>
      <c r="AE39" s="76" t="b">
        <v>0</v>
      </c>
      <c r="AF39" s="98">
        <v>0.45493363999999947</v>
      </c>
      <c r="AG39" s="76">
        <v>30</v>
      </c>
      <c r="AJ39" s="86" t="s">
        <v>212</v>
      </c>
      <c r="AK39" s="79">
        <v>0.64663770336000004</v>
      </c>
      <c r="AL39" s="100">
        <v>30</v>
      </c>
      <c r="AM39" s="79">
        <v>0.54789179729168502</v>
      </c>
      <c r="AN39" s="100">
        <v>24</v>
      </c>
      <c r="AO39" s="79">
        <v>0.62441852076000004</v>
      </c>
      <c r="AP39" s="100">
        <v>23</v>
      </c>
      <c r="AQ39" s="79">
        <v>0.999999604228065</v>
      </c>
      <c r="AR39" s="100">
        <v>4</v>
      </c>
      <c r="AS39" s="76">
        <v>0</v>
      </c>
      <c r="AT39" s="98">
        <v>25.666666666666668</v>
      </c>
    </row>
    <row r="40" spans="1:46">
      <c r="Z40" s="84" t="s">
        <v>223</v>
      </c>
      <c r="AA40" s="79">
        <v>0.54184582000000003</v>
      </c>
      <c r="AB40" s="82">
        <v>9</v>
      </c>
      <c r="AC40" s="87">
        <v>0.45477239999999902</v>
      </c>
      <c r="AD40" s="78">
        <v>39</v>
      </c>
      <c r="AE40" s="76" t="b">
        <v>0</v>
      </c>
      <c r="AF40" s="98">
        <v>0.49830910999999956</v>
      </c>
      <c r="AG40" s="76">
        <v>24</v>
      </c>
      <c r="AJ40" s="86" t="s">
        <v>245</v>
      </c>
      <c r="AK40" s="79">
        <v>0.60161076472999997</v>
      </c>
      <c r="AL40" s="100">
        <v>28</v>
      </c>
      <c r="AM40" s="79">
        <v>0.80684223868228799</v>
      </c>
      <c r="AN40" s="100">
        <v>9</v>
      </c>
      <c r="AO40" s="79">
        <v>0.64982048879999998</v>
      </c>
      <c r="AP40" s="100">
        <v>40</v>
      </c>
      <c r="AQ40" s="79">
        <v>0.49410265840000001</v>
      </c>
      <c r="AR40" s="100">
        <v>46</v>
      </c>
      <c r="AS40" s="76">
        <v>0</v>
      </c>
      <c r="AT40" s="98">
        <v>25.666666666666668</v>
      </c>
    </row>
    <row r="41" spans="1:46" ht="26">
      <c r="A41" s="5" t="s">
        <v>0</v>
      </c>
      <c r="B41" s="5" t="s">
        <v>252</v>
      </c>
      <c r="C41" s="5" t="s">
        <v>255</v>
      </c>
      <c r="D41" s="5" t="s">
        <v>263</v>
      </c>
      <c r="E41" s="5" t="s">
        <v>264</v>
      </c>
      <c r="F41" s="5" t="s">
        <v>175</v>
      </c>
      <c r="Z41" s="84" t="s">
        <v>260</v>
      </c>
      <c r="AA41" s="79">
        <v>0.53949769999999997</v>
      </c>
      <c r="AB41" s="82">
        <v>46</v>
      </c>
      <c r="AC41" s="87">
        <v>0.56879259999999998</v>
      </c>
      <c r="AD41" s="78">
        <v>26</v>
      </c>
      <c r="AE41" s="76" t="b">
        <v>0</v>
      </c>
      <c r="AF41" s="98">
        <v>0.55414514999999998</v>
      </c>
      <c r="AG41" s="76">
        <v>36</v>
      </c>
      <c r="AJ41" s="86" t="s">
        <v>210</v>
      </c>
      <c r="AK41" s="79">
        <v>0.80214116898999999</v>
      </c>
      <c r="AL41" s="100">
        <v>44</v>
      </c>
      <c r="AM41" s="79">
        <v>1.00000179202719</v>
      </c>
      <c r="AN41" s="100">
        <v>7</v>
      </c>
      <c r="AO41" s="79">
        <v>0.56935349029999904</v>
      </c>
      <c r="AP41" s="100">
        <v>28</v>
      </c>
      <c r="AQ41" s="79">
        <v>0.79843440529999998</v>
      </c>
      <c r="AR41" s="100">
        <v>12</v>
      </c>
      <c r="AS41" s="76">
        <v>0</v>
      </c>
      <c r="AT41" s="98">
        <v>26.333333333333332</v>
      </c>
    </row>
    <row r="42" spans="1:46">
      <c r="A42" s="84" t="s">
        <v>8</v>
      </c>
      <c r="B42" s="79">
        <v>0.32100525000000002</v>
      </c>
      <c r="C42" s="79">
        <v>0.44139265999999999</v>
      </c>
      <c r="D42" s="79">
        <v>0.64628828000000005</v>
      </c>
      <c r="E42" s="79">
        <v>0.99999967000000001</v>
      </c>
      <c r="Z42" s="84" t="s">
        <v>207</v>
      </c>
      <c r="AA42" s="79">
        <v>0.51849889999999899</v>
      </c>
      <c r="AB42" s="82">
        <v>8</v>
      </c>
      <c r="AC42" s="87">
        <v>0.69710930000000004</v>
      </c>
      <c r="AD42" s="78">
        <v>12</v>
      </c>
      <c r="AE42" s="76" t="b">
        <v>1</v>
      </c>
      <c r="AF42" s="98">
        <v>0.60780409999999951</v>
      </c>
      <c r="AG42" s="76">
        <v>10</v>
      </c>
      <c r="AJ42" s="86" t="s">
        <v>250</v>
      </c>
      <c r="AK42" s="79">
        <v>0.80248647269999995</v>
      </c>
      <c r="AL42" s="100">
        <v>15</v>
      </c>
      <c r="AM42" s="79">
        <v>0.400584302040075</v>
      </c>
      <c r="AN42" s="100">
        <v>39</v>
      </c>
      <c r="AO42" s="79">
        <v>0.50793619249999999</v>
      </c>
      <c r="AP42" s="100">
        <v>30</v>
      </c>
      <c r="AQ42" s="79">
        <v>0.54301154301999999</v>
      </c>
      <c r="AR42" s="100">
        <v>24</v>
      </c>
      <c r="AS42" s="76">
        <v>0</v>
      </c>
      <c r="AT42" s="98">
        <v>28</v>
      </c>
    </row>
    <row r="43" spans="1:46">
      <c r="A43" s="84" t="s">
        <v>7</v>
      </c>
      <c r="B43" s="79">
        <v>0.34581593999999999</v>
      </c>
      <c r="C43" s="79">
        <v>0.22140522000000001</v>
      </c>
      <c r="D43" s="79">
        <v>0.39828759600000002</v>
      </c>
      <c r="E43" s="79">
        <v>0.80390844299999997</v>
      </c>
      <c r="Z43" s="84" t="s">
        <v>246</v>
      </c>
      <c r="AA43" s="79">
        <v>0.4825122</v>
      </c>
      <c r="AB43" s="82">
        <v>11</v>
      </c>
      <c r="AC43" s="87">
        <v>0.36708843000000002</v>
      </c>
      <c r="AD43" s="78">
        <v>48</v>
      </c>
      <c r="AE43" s="76" t="b">
        <v>0</v>
      </c>
      <c r="AF43" s="98">
        <v>0.42480031500000004</v>
      </c>
      <c r="AG43" s="76">
        <v>29.5</v>
      </c>
      <c r="AJ43" s="86" t="s">
        <v>237</v>
      </c>
      <c r="AK43" s="79">
        <v>0.64447015175</v>
      </c>
      <c r="AL43" s="100">
        <v>25</v>
      </c>
      <c r="AM43" s="79">
        <v>0.54031735024733596</v>
      </c>
      <c r="AN43" s="100">
        <v>34</v>
      </c>
      <c r="AO43" s="79">
        <v>0.60314271129999997</v>
      </c>
      <c r="AP43" s="100">
        <v>25</v>
      </c>
      <c r="AQ43" s="79">
        <v>0.44874304123999997</v>
      </c>
      <c r="AR43" s="100">
        <v>37</v>
      </c>
      <c r="AS43" s="76">
        <v>0</v>
      </c>
      <c r="AT43" s="98">
        <v>28</v>
      </c>
    </row>
    <row r="44" spans="1:46">
      <c r="A44" s="84" t="s">
        <v>284</v>
      </c>
      <c r="B44" s="79">
        <v>0.57631601626153828</v>
      </c>
      <c r="C44" s="79">
        <v>0.55957659643846147</v>
      </c>
      <c r="D44" s="79">
        <v>0.61113679124615405</v>
      </c>
      <c r="E44" s="79">
        <v>0.71416266706153841</v>
      </c>
      <c r="Z44" s="84" t="s">
        <v>203</v>
      </c>
      <c r="AA44" s="79">
        <v>0.47885840000000002</v>
      </c>
      <c r="AB44" s="82">
        <v>36</v>
      </c>
      <c r="AC44" s="87">
        <v>0.71134649999999999</v>
      </c>
      <c r="AD44" s="78">
        <v>13</v>
      </c>
      <c r="AE44" s="76" t="b">
        <v>0</v>
      </c>
      <c r="AF44" s="98">
        <v>0.59510244999999995</v>
      </c>
      <c r="AG44" s="76">
        <v>24.5</v>
      </c>
      <c r="AJ44" s="86" t="s">
        <v>285</v>
      </c>
      <c r="AK44" s="79">
        <v>0.54648409740000004</v>
      </c>
      <c r="AL44" s="100">
        <v>39</v>
      </c>
      <c r="AM44" s="79">
        <v>0.56431155698017099</v>
      </c>
      <c r="AN44" s="100">
        <v>21</v>
      </c>
      <c r="AO44" s="79">
        <v>0.56290294673999997</v>
      </c>
      <c r="AP44" s="100">
        <v>25</v>
      </c>
      <c r="AQ44" s="79">
        <v>0.61710612978323898</v>
      </c>
      <c r="AR44" s="100">
        <v>17</v>
      </c>
      <c r="AS44" s="76">
        <v>0</v>
      </c>
      <c r="AT44" s="98">
        <v>28.333333333333332</v>
      </c>
    </row>
    <row r="45" spans="1:46">
      <c r="A45" s="101" t="s">
        <v>284</v>
      </c>
      <c r="B45" s="102"/>
      <c r="C45" s="77"/>
      <c r="D45" s="77"/>
      <c r="E45" s="77"/>
      <c r="Z45" s="84" t="s">
        <v>226</v>
      </c>
      <c r="AA45" s="79">
        <v>0.47471918000000002</v>
      </c>
      <c r="AB45" s="82">
        <v>21</v>
      </c>
      <c r="AC45" s="87">
        <v>0.37603941999999901</v>
      </c>
      <c r="AD45" s="78">
        <v>48</v>
      </c>
      <c r="AE45" s="76" t="b">
        <v>0</v>
      </c>
      <c r="AF45" s="98">
        <v>0.42537929999999952</v>
      </c>
      <c r="AG45" s="76">
        <v>34.5</v>
      </c>
      <c r="AJ45" s="86" t="s">
        <v>230</v>
      </c>
      <c r="AK45" s="79">
        <v>1.0000000252400001</v>
      </c>
      <c r="AL45" s="100">
        <v>48</v>
      </c>
      <c r="AM45" s="79">
        <v>0.66674713168267996</v>
      </c>
      <c r="AN45" s="100">
        <v>14</v>
      </c>
      <c r="AO45" s="79">
        <v>0.58786099391999902</v>
      </c>
      <c r="AP45" s="100">
        <v>25</v>
      </c>
      <c r="AQ45" s="79">
        <v>0.65686492299999999</v>
      </c>
      <c r="AR45" s="100">
        <v>14</v>
      </c>
      <c r="AS45" s="76">
        <v>0</v>
      </c>
      <c r="AT45" s="98">
        <v>29</v>
      </c>
    </row>
    <row r="46" spans="1:46" ht="26">
      <c r="A46" s="5" t="s">
        <v>0</v>
      </c>
      <c r="B46" s="5" t="s">
        <v>275</v>
      </c>
      <c r="C46" s="5" t="s">
        <v>276</v>
      </c>
      <c r="D46" s="5" t="s">
        <v>277</v>
      </c>
      <c r="E46" s="5" t="s">
        <v>278</v>
      </c>
      <c r="Z46" s="84" t="s">
        <v>236</v>
      </c>
      <c r="AA46" s="79">
        <v>0.45218206</v>
      </c>
      <c r="AB46" s="82">
        <v>30</v>
      </c>
      <c r="AC46" s="87">
        <v>0.66726969999999997</v>
      </c>
      <c r="AD46" s="78">
        <v>19</v>
      </c>
      <c r="AE46" s="76" t="b">
        <v>0</v>
      </c>
      <c r="AF46" s="98">
        <v>0.55972588000000001</v>
      </c>
      <c r="AG46" s="76">
        <v>24.5</v>
      </c>
      <c r="AJ46" s="86" t="s">
        <v>239</v>
      </c>
      <c r="AK46" s="79">
        <v>0.37001792188999999</v>
      </c>
      <c r="AL46" s="100">
        <v>8</v>
      </c>
      <c r="AM46" s="79">
        <v>0.40212637243895399</v>
      </c>
      <c r="AN46" s="100">
        <v>37</v>
      </c>
      <c r="AO46" s="79">
        <v>0.34616297759999998</v>
      </c>
      <c r="AP46" s="100">
        <v>45</v>
      </c>
      <c r="AQ46" s="79">
        <v>0.59536681568000005</v>
      </c>
      <c r="AR46" s="100">
        <v>27</v>
      </c>
      <c r="AS46" s="76">
        <v>0</v>
      </c>
      <c r="AT46" s="98">
        <v>30</v>
      </c>
    </row>
    <row r="47" spans="1:46">
      <c r="A47" s="84" t="s">
        <v>245</v>
      </c>
      <c r="B47" s="82"/>
      <c r="C47" s="82"/>
      <c r="Z47" s="84" t="s">
        <v>248</v>
      </c>
      <c r="AA47" s="79">
        <v>0.44724120000000001</v>
      </c>
      <c r="AB47" s="82">
        <v>15</v>
      </c>
      <c r="AC47" s="87">
        <v>0.42415959999999903</v>
      </c>
      <c r="AD47" s="78">
        <v>45</v>
      </c>
      <c r="AE47" s="76" t="b">
        <v>0</v>
      </c>
      <c r="AF47" s="98">
        <v>0.43570039999999954</v>
      </c>
      <c r="AG47" s="76">
        <v>30</v>
      </c>
      <c r="AJ47" s="86" t="s">
        <v>209</v>
      </c>
      <c r="AK47" s="79">
        <v>0.68988799070999995</v>
      </c>
      <c r="AL47" s="100">
        <v>48</v>
      </c>
      <c r="AM47" s="79">
        <v>0.76663098806950003</v>
      </c>
      <c r="AN47" s="100">
        <v>12</v>
      </c>
      <c r="AO47" s="79">
        <v>0.56167313328000001</v>
      </c>
      <c r="AP47" s="100">
        <v>32</v>
      </c>
      <c r="AQ47" s="79">
        <v>0.99999985069999997</v>
      </c>
      <c r="AR47" s="100">
        <v>2</v>
      </c>
      <c r="AS47" s="76">
        <v>0</v>
      </c>
      <c r="AT47" s="98">
        <v>30.666666666666668</v>
      </c>
    </row>
    <row r="48" spans="1:46">
      <c r="A48" s="84" t="s">
        <v>206</v>
      </c>
      <c r="B48" s="82"/>
      <c r="C48" s="82"/>
      <c r="Z48" s="84" t="s">
        <v>213</v>
      </c>
      <c r="AA48" s="79">
        <v>0.44382023999999998</v>
      </c>
      <c r="AB48" s="82">
        <v>24</v>
      </c>
      <c r="AC48" s="87">
        <v>0.47094792999999902</v>
      </c>
      <c r="AD48" s="78">
        <v>36</v>
      </c>
      <c r="AE48" s="76" t="b">
        <v>0</v>
      </c>
      <c r="AF48" s="98">
        <v>0.4573840849999995</v>
      </c>
      <c r="AG48" s="76">
        <v>30</v>
      </c>
      <c r="AJ48" s="86" t="s">
        <v>208</v>
      </c>
      <c r="AK48" s="79">
        <v>0.61044837390999995</v>
      </c>
      <c r="AL48" s="100">
        <v>52</v>
      </c>
      <c r="AM48" s="79">
        <v>0.706129294663282</v>
      </c>
      <c r="AN48" s="100">
        <v>33</v>
      </c>
      <c r="AO48" s="79">
        <v>0.8959411518</v>
      </c>
      <c r="AP48" s="100">
        <v>8</v>
      </c>
      <c r="AQ48" s="79">
        <v>0.47665469964000001</v>
      </c>
      <c r="AR48" s="100">
        <v>33</v>
      </c>
      <c r="AS48" s="76">
        <v>0</v>
      </c>
      <c r="AT48" s="98">
        <v>31</v>
      </c>
    </row>
    <row r="49" spans="1:46">
      <c r="A49" s="84" t="s">
        <v>223</v>
      </c>
      <c r="B49" s="82"/>
      <c r="C49" s="82"/>
      <c r="Z49" s="84" t="s">
        <v>259</v>
      </c>
      <c r="AA49" s="79">
        <v>0.43965149999999997</v>
      </c>
      <c r="AB49" s="82">
        <v>44</v>
      </c>
      <c r="AC49" s="87">
        <v>0.73047445</v>
      </c>
      <c r="AD49" s="78">
        <v>13</v>
      </c>
      <c r="AE49" s="76" t="b">
        <v>0</v>
      </c>
      <c r="AF49" s="98">
        <v>0.58506297500000004</v>
      </c>
      <c r="AG49" s="76">
        <v>28.5</v>
      </c>
      <c r="AJ49" s="86" t="s">
        <v>251</v>
      </c>
      <c r="AK49" s="79">
        <v>0.51339444474999996</v>
      </c>
      <c r="AL49" s="100">
        <v>1</v>
      </c>
      <c r="AM49" s="79">
        <v>0.31491571738181801</v>
      </c>
      <c r="AN49" s="100">
        <v>48</v>
      </c>
      <c r="AO49" s="79">
        <v>0.31519490345000001</v>
      </c>
      <c r="AP49" s="100">
        <v>49</v>
      </c>
      <c r="AQ49" s="79">
        <v>0.22542841453659801</v>
      </c>
      <c r="AR49" s="100">
        <v>50</v>
      </c>
      <c r="AS49" s="76">
        <v>0</v>
      </c>
      <c r="AT49" s="98">
        <v>32.666666666666664</v>
      </c>
    </row>
    <row r="50" spans="1:46">
      <c r="Z50" s="84" t="s">
        <v>212</v>
      </c>
      <c r="AA50" s="79">
        <v>0.43550634999999999</v>
      </c>
      <c r="AB50" s="82">
        <v>27</v>
      </c>
      <c r="AC50" s="87">
        <v>0.59001753999999995</v>
      </c>
      <c r="AD50" s="78">
        <v>26</v>
      </c>
      <c r="AE50" s="76" t="b">
        <v>0</v>
      </c>
      <c r="AF50" s="98">
        <v>0.51276194499999994</v>
      </c>
      <c r="AG50" s="76">
        <v>26.5</v>
      </c>
      <c r="AJ50" s="86" t="s">
        <v>286</v>
      </c>
      <c r="AK50" s="79">
        <v>0.77907035095999899</v>
      </c>
      <c r="AL50" s="100">
        <v>35</v>
      </c>
      <c r="AM50" s="79">
        <v>0.57159794308032597</v>
      </c>
      <c r="AN50" s="100">
        <v>29</v>
      </c>
      <c r="AO50" s="79">
        <v>0.50665592780000002</v>
      </c>
      <c r="AP50" s="100">
        <v>35</v>
      </c>
      <c r="AQ50" s="79">
        <v>0.50414573582497202</v>
      </c>
      <c r="AR50" s="100">
        <v>30</v>
      </c>
      <c r="AS50" s="76">
        <v>0</v>
      </c>
      <c r="AT50" s="98">
        <v>33</v>
      </c>
    </row>
    <row r="51" spans="1:46">
      <c r="Z51" s="84" t="s">
        <v>193</v>
      </c>
      <c r="AA51" s="79">
        <v>0.43418074000000001</v>
      </c>
      <c r="AB51" s="82">
        <v>34</v>
      </c>
      <c r="AC51" s="87">
        <v>1.0000005199999999</v>
      </c>
      <c r="AD51" s="78">
        <v>7</v>
      </c>
      <c r="AE51" s="76" t="b">
        <v>0</v>
      </c>
      <c r="AF51" s="98">
        <v>0.71709062999999995</v>
      </c>
      <c r="AG51" s="76">
        <v>20.5</v>
      </c>
      <c r="AJ51" s="86" t="s">
        <v>5</v>
      </c>
      <c r="AK51" s="79">
        <v>0.71022775505000002</v>
      </c>
      <c r="AL51" s="100">
        <v>51</v>
      </c>
      <c r="AM51" s="79">
        <v>0.52203143809205999</v>
      </c>
      <c r="AN51" s="100">
        <v>31</v>
      </c>
      <c r="AO51" s="79">
        <v>0.67948065179999995</v>
      </c>
      <c r="AP51" s="100">
        <v>18</v>
      </c>
      <c r="AQ51" s="79">
        <v>0.479834301537508</v>
      </c>
      <c r="AR51" s="100">
        <v>31</v>
      </c>
      <c r="AS51" s="76">
        <v>0</v>
      </c>
      <c r="AT51" s="98">
        <v>33.333333333333336</v>
      </c>
    </row>
    <row r="52" spans="1:46">
      <c r="Z52" s="84" t="s">
        <v>229</v>
      </c>
      <c r="AA52" s="79">
        <v>0.43207878999999999</v>
      </c>
      <c r="AB52" s="82">
        <v>35</v>
      </c>
      <c r="AC52" s="87">
        <v>0.59751670000000001</v>
      </c>
      <c r="AD52" s="78">
        <v>32</v>
      </c>
      <c r="AE52" s="76" t="b">
        <v>0</v>
      </c>
      <c r="AF52" s="98">
        <v>0.51479774499999997</v>
      </c>
      <c r="AG52" s="76">
        <v>33.5</v>
      </c>
      <c r="AJ52" s="86" t="s">
        <v>198</v>
      </c>
      <c r="AK52" s="79">
        <v>0.69470706357999901</v>
      </c>
      <c r="AL52" s="100">
        <v>14</v>
      </c>
      <c r="AM52" s="79">
        <v>0.37164906346499399</v>
      </c>
      <c r="AN52" s="100">
        <v>42</v>
      </c>
      <c r="AO52" s="79">
        <v>0.40714571089999901</v>
      </c>
      <c r="AP52" s="100">
        <v>44</v>
      </c>
      <c r="AQ52" s="79">
        <v>0.407678747640145</v>
      </c>
      <c r="AR52" s="100">
        <v>40</v>
      </c>
      <c r="AS52" s="76">
        <v>0</v>
      </c>
      <c r="AT52" s="98">
        <v>33.333333333333336</v>
      </c>
    </row>
    <row r="53" spans="1:46">
      <c r="Z53" s="84" t="s">
        <v>211</v>
      </c>
      <c r="AA53" s="79">
        <v>0.43097667000000001</v>
      </c>
      <c r="AB53" s="82">
        <v>32</v>
      </c>
      <c r="AC53" s="87">
        <v>0.71832459999999998</v>
      </c>
      <c r="AD53" s="78">
        <v>22</v>
      </c>
      <c r="AE53" s="76" t="b">
        <v>0</v>
      </c>
      <c r="AF53" s="98">
        <v>0.57465063500000002</v>
      </c>
      <c r="AG53" s="76">
        <v>27</v>
      </c>
      <c r="AJ53" s="86" t="s">
        <v>200</v>
      </c>
      <c r="AK53" s="79">
        <v>0.65484857281999997</v>
      </c>
      <c r="AL53" s="100">
        <v>41</v>
      </c>
      <c r="AM53" s="79">
        <v>0.63738326891890995</v>
      </c>
      <c r="AN53" s="100">
        <v>31</v>
      </c>
      <c r="AO53" s="79">
        <v>0.58203365669999996</v>
      </c>
      <c r="AP53" s="100">
        <v>29</v>
      </c>
      <c r="AQ53" s="79">
        <v>0.89748557819999997</v>
      </c>
      <c r="AR53" s="100">
        <v>8</v>
      </c>
      <c r="AS53" s="76">
        <v>0</v>
      </c>
      <c r="AT53" s="98">
        <v>33.666666666666664</v>
      </c>
    </row>
    <row r="54" spans="1:46">
      <c r="Z54" s="84" t="s">
        <v>243</v>
      </c>
      <c r="AA54" s="79">
        <v>0.40825040000000001</v>
      </c>
      <c r="AB54" s="82">
        <v>36</v>
      </c>
      <c r="AC54" s="87">
        <v>0.46293580000000001</v>
      </c>
      <c r="AD54" s="78">
        <v>42</v>
      </c>
      <c r="AE54" s="76" t="b">
        <v>0</v>
      </c>
      <c r="AF54" s="98">
        <v>0.43559310000000001</v>
      </c>
      <c r="AG54" s="76">
        <v>39</v>
      </c>
      <c r="AJ54" s="86" t="s">
        <v>228</v>
      </c>
      <c r="AK54" s="79">
        <v>0.36499802467999998</v>
      </c>
      <c r="AL54" s="100">
        <v>11</v>
      </c>
      <c r="AM54" s="79">
        <v>0.355634740227527</v>
      </c>
      <c r="AN54" s="100">
        <v>48</v>
      </c>
      <c r="AO54" s="79">
        <v>0.37164038015999901</v>
      </c>
      <c r="AP54" s="100">
        <v>47</v>
      </c>
      <c r="AQ54" s="79">
        <v>0.37520073580000002</v>
      </c>
      <c r="AR54" s="100">
        <v>44</v>
      </c>
      <c r="AS54" s="76">
        <v>0</v>
      </c>
      <c r="AT54" s="98">
        <v>35.333333333333336</v>
      </c>
    </row>
    <row r="55" spans="1:46">
      <c r="Z55" s="84" t="s">
        <v>210</v>
      </c>
      <c r="AA55" s="79">
        <v>0.40416202000000001</v>
      </c>
      <c r="AB55" s="82">
        <v>40</v>
      </c>
      <c r="AC55" s="87">
        <v>0.57163299999999995</v>
      </c>
      <c r="AD55" s="78">
        <v>32</v>
      </c>
      <c r="AE55" s="76" t="b">
        <v>0</v>
      </c>
      <c r="AF55" s="98">
        <v>0.48789750999999998</v>
      </c>
      <c r="AG55" s="76">
        <v>36</v>
      </c>
      <c r="AJ55" s="86" t="s">
        <v>196</v>
      </c>
      <c r="AK55" s="79">
        <v>0.73092958658999996</v>
      </c>
      <c r="AL55" s="100">
        <v>38</v>
      </c>
      <c r="AM55" s="79">
        <v>0.54869507815352103</v>
      </c>
      <c r="AN55" s="100">
        <v>29</v>
      </c>
      <c r="AO55" s="79">
        <v>0.44002856926</v>
      </c>
      <c r="AP55" s="100">
        <v>40</v>
      </c>
      <c r="AQ55" s="79">
        <v>0.82453217419999902</v>
      </c>
      <c r="AR55" s="100">
        <v>9</v>
      </c>
      <c r="AS55" s="76">
        <v>0</v>
      </c>
      <c r="AT55" s="98">
        <v>35.666666666666664</v>
      </c>
    </row>
    <row r="56" spans="1:46">
      <c r="Z56" s="84" t="s">
        <v>245</v>
      </c>
      <c r="AA56" s="79">
        <v>0.37075964</v>
      </c>
      <c r="AB56" s="82">
        <v>39</v>
      </c>
      <c r="AC56" s="87">
        <v>0.63676259999999996</v>
      </c>
      <c r="AD56" s="78">
        <v>32</v>
      </c>
      <c r="AE56" s="76" t="b">
        <v>0</v>
      </c>
      <c r="AF56" s="98">
        <v>0.50376111999999995</v>
      </c>
      <c r="AG56" s="76">
        <v>35.5</v>
      </c>
      <c r="AJ56" s="86" t="s">
        <v>206</v>
      </c>
      <c r="AK56" s="79">
        <v>0.76627047885999999</v>
      </c>
      <c r="AL56" s="100">
        <v>23</v>
      </c>
      <c r="AM56" s="79">
        <v>0.39357972596361801</v>
      </c>
      <c r="AN56" s="100">
        <v>42</v>
      </c>
      <c r="AO56" s="79">
        <v>0.46077125569999999</v>
      </c>
      <c r="AP56" s="100">
        <v>42</v>
      </c>
      <c r="AQ56" s="79">
        <v>0.43298912849999899</v>
      </c>
      <c r="AR56" s="100">
        <v>39</v>
      </c>
      <c r="AS56" s="76">
        <v>1</v>
      </c>
      <c r="AT56" s="98">
        <v>35.666666666666664</v>
      </c>
    </row>
    <row r="57" spans="1:46">
      <c r="Z57" s="84" t="s">
        <v>249</v>
      </c>
      <c r="AA57" s="79">
        <v>0.34136129999999998</v>
      </c>
      <c r="AB57" s="82">
        <v>31</v>
      </c>
      <c r="AC57" s="87">
        <v>0.269655599999999</v>
      </c>
      <c r="AD57" s="78">
        <v>52</v>
      </c>
      <c r="AE57" s="76" t="b">
        <v>0</v>
      </c>
      <c r="AF57" s="98">
        <v>0.30550844999999949</v>
      </c>
      <c r="AG57" s="76">
        <v>41.5</v>
      </c>
      <c r="AJ57" s="86" t="s">
        <v>216</v>
      </c>
      <c r="AK57" s="79">
        <v>0.59116602906000004</v>
      </c>
      <c r="AL57" s="100">
        <v>35</v>
      </c>
      <c r="AM57" s="79">
        <v>0.44888093906830401</v>
      </c>
      <c r="AN57" s="100">
        <v>41</v>
      </c>
      <c r="AO57" s="79">
        <v>0.50338940248499997</v>
      </c>
      <c r="AP57" s="100">
        <v>32</v>
      </c>
      <c r="AQ57" s="79">
        <v>0.26270388853179999</v>
      </c>
      <c r="AR57" s="100">
        <v>48</v>
      </c>
      <c r="AS57" s="76">
        <v>0</v>
      </c>
      <c r="AT57" s="98">
        <v>36</v>
      </c>
    </row>
    <row r="58" spans="1:46">
      <c r="Z58" s="84" t="s">
        <v>222</v>
      </c>
      <c r="AA58" s="79">
        <v>0.27932879999999999</v>
      </c>
      <c r="AB58" s="82">
        <v>48</v>
      </c>
      <c r="AC58" s="87">
        <v>0.69379570000000002</v>
      </c>
      <c r="AD58" s="78">
        <v>26</v>
      </c>
      <c r="AE58" s="76" t="b">
        <v>0</v>
      </c>
      <c r="AF58" s="98">
        <v>0.48656224999999997</v>
      </c>
      <c r="AG58" s="76">
        <v>37</v>
      </c>
      <c r="AJ58" s="86" t="s">
        <v>223</v>
      </c>
      <c r="AK58" s="79">
        <v>0.66782992393999996</v>
      </c>
      <c r="AL58" s="100">
        <v>27</v>
      </c>
      <c r="AM58" s="79">
        <v>0.42490377379972999</v>
      </c>
      <c r="AN58" s="100">
        <v>44</v>
      </c>
      <c r="AO58" s="79">
        <v>0.44277417758600002</v>
      </c>
      <c r="AP58" s="100">
        <v>38</v>
      </c>
      <c r="AQ58" s="79">
        <v>0.48668794381534702</v>
      </c>
      <c r="AR58" s="100">
        <v>33</v>
      </c>
      <c r="AS58" s="76">
        <v>0</v>
      </c>
      <c r="AT58" s="98">
        <v>36.333333333333336</v>
      </c>
    </row>
    <row r="59" spans="1:46">
      <c r="Z59" s="84" t="s">
        <v>205</v>
      </c>
      <c r="AA59" s="79">
        <v>0.2792096</v>
      </c>
      <c r="AB59" s="82">
        <v>50</v>
      </c>
      <c r="AC59" s="87">
        <v>0.93507507999999995</v>
      </c>
      <c r="AD59" s="78">
        <v>5</v>
      </c>
      <c r="AE59" s="76" t="b">
        <v>0</v>
      </c>
      <c r="AF59" s="98">
        <v>0.60714234</v>
      </c>
      <c r="AG59" s="76">
        <v>27.5</v>
      </c>
      <c r="AJ59" s="86" t="s">
        <v>213</v>
      </c>
      <c r="AK59" s="79">
        <v>0.94056122492999905</v>
      </c>
      <c r="AL59" s="100">
        <v>46</v>
      </c>
      <c r="AM59" s="79">
        <v>0.66568772638822704</v>
      </c>
      <c r="AN59" s="100">
        <v>36</v>
      </c>
      <c r="AO59" s="79">
        <v>0.47176566130000003</v>
      </c>
      <c r="AP59" s="100">
        <v>38</v>
      </c>
      <c r="AQ59" s="79">
        <v>0.6798216332</v>
      </c>
      <c r="AR59" s="100">
        <v>13</v>
      </c>
      <c r="AS59" s="76">
        <v>0</v>
      </c>
      <c r="AT59" s="98">
        <v>40</v>
      </c>
    </row>
    <row r="60" spans="1:46">
      <c r="Z60" s="84" t="s">
        <v>241</v>
      </c>
      <c r="AA60" s="79">
        <v>0.2677755</v>
      </c>
      <c r="AB60" s="82">
        <v>33</v>
      </c>
      <c r="AC60" s="87">
        <v>0.45476202999999898</v>
      </c>
      <c r="AD60" s="78">
        <v>42</v>
      </c>
      <c r="AE60" s="76" t="b">
        <v>0</v>
      </c>
      <c r="AF60" s="98">
        <v>0.36126876499999949</v>
      </c>
      <c r="AG60" s="76">
        <v>37.5</v>
      </c>
      <c r="AJ60" s="86" t="s">
        <v>222</v>
      </c>
      <c r="AK60" s="79">
        <v>0.51014256903999999</v>
      </c>
      <c r="AL60" s="100">
        <v>21</v>
      </c>
      <c r="AM60" s="79">
        <v>0.26745910668739697</v>
      </c>
      <c r="AN60" s="100">
        <v>50</v>
      </c>
      <c r="AO60" s="79">
        <v>0.29312808509999999</v>
      </c>
      <c r="AP60" s="100">
        <v>50</v>
      </c>
      <c r="AQ60" s="79">
        <v>0.31107042672021201</v>
      </c>
      <c r="AR60" s="100">
        <v>46</v>
      </c>
      <c r="AS60" s="76">
        <v>0</v>
      </c>
      <c r="AT60" s="98">
        <v>40.333333333333336</v>
      </c>
    </row>
    <row r="61" spans="1:46">
      <c r="Z61" s="84" t="s">
        <v>250</v>
      </c>
      <c r="AA61" s="79">
        <v>0.2629553</v>
      </c>
      <c r="AB61" s="82">
        <v>40</v>
      </c>
      <c r="AC61" s="87">
        <v>0.3101468</v>
      </c>
      <c r="AD61" s="78">
        <v>51</v>
      </c>
      <c r="AE61" s="76" t="b">
        <v>0</v>
      </c>
      <c r="AF61" s="98">
        <v>0.28655105000000003</v>
      </c>
      <c r="AG61" s="76">
        <v>45.5</v>
      </c>
      <c r="AJ61" s="86" t="s">
        <v>233</v>
      </c>
      <c r="AK61" s="79">
        <v>0.55068836274999999</v>
      </c>
      <c r="AL61" s="100">
        <v>42</v>
      </c>
      <c r="AM61" s="79">
        <v>0.38235440751127098</v>
      </c>
      <c r="AN61" s="100">
        <v>44</v>
      </c>
      <c r="AO61" s="79">
        <v>0.48712199909999998</v>
      </c>
      <c r="AP61" s="100">
        <v>36</v>
      </c>
      <c r="AQ61" s="79">
        <v>0.37701269958066502</v>
      </c>
      <c r="AR61" s="100">
        <v>41</v>
      </c>
      <c r="AS61" s="76">
        <v>0</v>
      </c>
      <c r="AT61" s="98">
        <v>40.666666666666664</v>
      </c>
    </row>
    <row r="62" spans="1:46">
      <c r="Z62" s="84" t="s">
        <v>220</v>
      </c>
      <c r="AA62" s="79">
        <v>0.26136063999999998</v>
      </c>
      <c r="AB62" s="82">
        <v>47</v>
      </c>
      <c r="AC62" s="87">
        <v>0.61584939999999999</v>
      </c>
      <c r="AD62" s="78">
        <v>26</v>
      </c>
      <c r="AE62" s="76" t="b">
        <v>0</v>
      </c>
      <c r="AF62" s="98">
        <v>0.43860502000000001</v>
      </c>
      <c r="AG62" s="76">
        <v>36.5</v>
      </c>
      <c r="AJ62" s="86" t="s">
        <v>224</v>
      </c>
      <c r="AK62" s="79">
        <v>0.65823797639999904</v>
      </c>
      <c r="AL62" s="100">
        <v>33</v>
      </c>
      <c r="AM62" s="79">
        <v>0.41089490222691</v>
      </c>
      <c r="AN62" s="100">
        <v>44</v>
      </c>
      <c r="AO62" s="79">
        <v>0.33986734429999998</v>
      </c>
      <c r="AP62" s="100">
        <v>48</v>
      </c>
      <c r="AQ62" s="79">
        <v>0.36733635494</v>
      </c>
      <c r="AR62" s="100">
        <v>43</v>
      </c>
      <c r="AS62" s="76">
        <v>0</v>
      </c>
      <c r="AT62" s="98">
        <v>41.666666666666664</v>
      </c>
    </row>
    <row r="63" spans="1:46">
      <c r="Z63" s="84" t="s">
        <v>237</v>
      </c>
      <c r="AA63" s="79">
        <v>0.25747152000000001</v>
      </c>
      <c r="AB63" s="82">
        <v>45</v>
      </c>
      <c r="AC63" s="87">
        <v>0.5529539</v>
      </c>
      <c r="AD63" s="78">
        <v>32</v>
      </c>
      <c r="AE63" s="76" t="b">
        <v>0</v>
      </c>
      <c r="AF63" s="98">
        <v>0.40521271000000003</v>
      </c>
      <c r="AG63" s="76">
        <v>38.5</v>
      </c>
      <c r="AJ63" s="86" t="s">
        <v>221</v>
      </c>
      <c r="AK63" s="79">
        <v>0.30649698128000002</v>
      </c>
      <c r="AL63" s="100">
        <v>31</v>
      </c>
      <c r="AM63" s="79">
        <v>0.24097367774988099</v>
      </c>
      <c r="AN63" s="100">
        <v>52</v>
      </c>
      <c r="AO63" s="79">
        <v>0.166517989959999</v>
      </c>
      <c r="AP63" s="100">
        <v>52</v>
      </c>
      <c r="AQ63" s="79">
        <v>0.13428427042999999</v>
      </c>
      <c r="AR63" s="100">
        <v>51</v>
      </c>
      <c r="AS63" s="76">
        <v>0</v>
      </c>
      <c r="AT63" s="98">
        <v>45</v>
      </c>
    </row>
    <row r="64" spans="1:46">
      <c r="Z64" s="84" t="s">
        <v>238</v>
      </c>
      <c r="AA64" s="79">
        <v>0.13727323999999999</v>
      </c>
      <c r="AB64" s="82">
        <v>49</v>
      </c>
      <c r="AC64" s="87">
        <v>0.41808309999999899</v>
      </c>
      <c r="AD64" s="78">
        <v>46</v>
      </c>
      <c r="AE64" s="76" t="b">
        <v>0</v>
      </c>
      <c r="AF64" s="98">
        <v>0.2776781699999995</v>
      </c>
      <c r="AG64" s="76">
        <v>47.5</v>
      </c>
      <c r="AJ64" s="86" t="s">
        <v>193</v>
      </c>
      <c r="AK64" s="79">
        <v>0.65861472981000002</v>
      </c>
      <c r="AL64" s="100">
        <v>47</v>
      </c>
      <c r="AM64" s="79">
        <v>0.523837310558252</v>
      </c>
      <c r="AN64" s="100">
        <v>44</v>
      </c>
      <c r="AO64" s="79">
        <v>0.3505074373</v>
      </c>
      <c r="AP64" s="100">
        <v>46</v>
      </c>
      <c r="AQ64" s="79">
        <v>0.37143181090216898</v>
      </c>
      <c r="AR64" s="100">
        <v>42</v>
      </c>
      <c r="AS64" s="76">
        <v>0</v>
      </c>
      <c r="AT64" s="98">
        <v>45.666666666666664</v>
      </c>
    </row>
    <row r="65" spans="7:47">
      <c r="Z65" s="84" t="s">
        <v>247</v>
      </c>
      <c r="AA65" s="79">
        <v>0.12007287999999899</v>
      </c>
      <c r="AB65" s="82">
        <v>50</v>
      </c>
      <c r="AC65" s="87">
        <v>0.49899892000000001</v>
      </c>
      <c r="AD65" s="78">
        <v>36</v>
      </c>
      <c r="AE65" s="76" t="b">
        <v>0</v>
      </c>
      <c r="AF65" s="98">
        <v>0.30953589999999953</v>
      </c>
      <c r="AG65" s="76">
        <v>43</v>
      </c>
      <c r="AJ65" s="86" t="s">
        <v>219</v>
      </c>
      <c r="AK65" s="79">
        <v>0.31853086036</v>
      </c>
      <c r="AL65" s="100">
        <v>50</v>
      </c>
      <c r="AM65" s="79">
        <v>0.40354739493979402</v>
      </c>
      <c r="AN65" s="100">
        <v>50</v>
      </c>
      <c r="AO65" s="79">
        <v>0.30933238531999901</v>
      </c>
      <c r="AP65" s="100">
        <v>51</v>
      </c>
      <c r="AQ65" s="79">
        <v>0.24697026249999901</v>
      </c>
      <c r="AR65" s="100">
        <v>49</v>
      </c>
      <c r="AS65" s="76">
        <v>0</v>
      </c>
      <c r="AT65" s="98">
        <v>50.333333333333336</v>
      </c>
    </row>
    <row r="66" spans="7:47" ht="16" customHeight="1" thickBot="1">
      <c r="Z66" s="84" t="s">
        <v>232</v>
      </c>
      <c r="AA66" s="79">
        <v>4.9643350000000003E-2</v>
      </c>
      <c r="AB66" s="82">
        <v>52</v>
      </c>
      <c r="AC66" s="91">
        <v>0.49782330000000002</v>
      </c>
      <c r="AD66" s="92">
        <v>46</v>
      </c>
      <c r="AE66" s="76" t="b">
        <v>0</v>
      </c>
      <c r="AF66" s="98">
        <v>0.27373332500000003</v>
      </c>
      <c r="AG66" s="76">
        <v>49</v>
      </c>
      <c r="AJ66" s="86"/>
      <c r="AK66" s="79"/>
      <c r="AL66" s="100"/>
      <c r="AM66" s="79"/>
      <c r="AN66" s="100"/>
      <c r="AO66" s="79"/>
      <c r="AP66" s="100"/>
      <c r="AQ66" s="79"/>
      <c r="AR66" s="100"/>
      <c r="AT66" s="98"/>
    </row>
    <row r="74" spans="7:47" ht="27" customHeight="1" thickBot="1">
      <c r="Z74" s="94" t="s">
        <v>0</v>
      </c>
      <c r="AA74" s="95" t="s">
        <v>252</v>
      </c>
      <c r="AB74" s="95" t="s">
        <v>258</v>
      </c>
      <c r="AC74" s="5" t="s">
        <v>255</v>
      </c>
      <c r="AD74" s="5" t="s">
        <v>254</v>
      </c>
      <c r="AE74" s="5" t="s">
        <v>287</v>
      </c>
      <c r="AJ74" s="97" t="s">
        <v>0</v>
      </c>
      <c r="AK74" s="95" t="s">
        <v>252</v>
      </c>
      <c r="AL74" s="95" t="s">
        <v>268</v>
      </c>
      <c r="AM74" s="95" t="s">
        <v>255</v>
      </c>
      <c r="AN74" s="95" t="s">
        <v>269</v>
      </c>
      <c r="AO74" s="95" t="s">
        <v>270</v>
      </c>
      <c r="AP74" s="95" t="s">
        <v>271</v>
      </c>
      <c r="AQ74" s="95" t="s">
        <v>272</v>
      </c>
      <c r="AR74" s="95" t="s">
        <v>273</v>
      </c>
      <c r="AS74" s="76" t="s">
        <v>1</v>
      </c>
      <c r="AT74" s="97" t="s">
        <v>288</v>
      </c>
      <c r="AU74" s="97" t="s">
        <v>289</v>
      </c>
    </row>
    <row r="75" spans="7:47">
      <c r="Z75" s="84" t="s">
        <v>196</v>
      </c>
      <c r="AA75" s="79">
        <v>0.99999950999999998</v>
      </c>
      <c r="AB75" s="82">
        <v>4</v>
      </c>
      <c r="AC75" s="87">
        <v>0.88551577999999997</v>
      </c>
      <c r="AD75" s="78">
        <v>9</v>
      </c>
      <c r="AE75" s="103">
        <v>200000</v>
      </c>
      <c r="AJ75" s="86" t="s">
        <v>250</v>
      </c>
      <c r="AK75" s="79">
        <v>0.80248647299999998</v>
      </c>
      <c r="AL75" s="99">
        <v>14</v>
      </c>
      <c r="AM75" s="79">
        <v>0.400584302</v>
      </c>
      <c r="AN75" s="99">
        <v>39</v>
      </c>
      <c r="AO75" s="79">
        <v>0.50793619300000004</v>
      </c>
      <c r="AP75" s="99">
        <v>30</v>
      </c>
      <c r="AQ75" s="79">
        <v>0.54301154299999999</v>
      </c>
      <c r="AR75" s="99">
        <v>24</v>
      </c>
      <c r="AS75" s="76">
        <v>0</v>
      </c>
      <c r="AT75" s="98">
        <v>0.60153538750000002</v>
      </c>
      <c r="AU75" s="76">
        <v>26.5</v>
      </c>
    </row>
    <row r="76" spans="7:47"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Z76" s="84" t="s">
        <v>209</v>
      </c>
      <c r="AA76" s="79">
        <v>0.99999759999999904</v>
      </c>
      <c r="AB76" s="82">
        <v>1</v>
      </c>
      <c r="AC76" s="87">
        <v>0.99999989999999905</v>
      </c>
      <c r="AD76" s="78">
        <v>2</v>
      </c>
      <c r="AE76" s="103">
        <v>600000</v>
      </c>
      <c r="AJ76" s="86" t="s">
        <v>274</v>
      </c>
      <c r="AK76" s="79">
        <v>0.99999949700000001</v>
      </c>
      <c r="AL76" s="100">
        <v>3</v>
      </c>
      <c r="AM76" s="79">
        <v>0.99999909499999995</v>
      </c>
      <c r="AN76" s="100">
        <v>1</v>
      </c>
      <c r="AO76" s="79">
        <v>0.99999926299999997</v>
      </c>
      <c r="AP76" s="100">
        <v>1</v>
      </c>
      <c r="AQ76" s="79">
        <v>1</v>
      </c>
      <c r="AR76" s="100">
        <v>1</v>
      </c>
      <c r="AS76" s="76">
        <v>1</v>
      </c>
      <c r="AT76" s="98">
        <v>0.99999929599999993</v>
      </c>
      <c r="AU76" s="76">
        <v>2</v>
      </c>
    </row>
    <row r="77" spans="7:47"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Z77" s="84" t="s">
        <v>4</v>
      </c>
      <c r="AA77" s="79">
        <v>0.94540840000000004</v>
      </c>
      <c r="AB77" s="82">
        <v>20</v>
      </c>
      <c r="AC77" s="87">
        <v>1.0000020999999999</v>
      </c>
      <c r="AD77" s="78">
        <v>1</v>
      </c>
      <c r="AE77" s="103">
        <v>120000</v>
      </c>
      <c r="AJ77" s="86" t="s">
        <v>285</v>
      </c>
      <c r="AK77" s="79">
        <v>0.546484097</v>
      </c>
      <c r="AL77" s="100">
        <v>38</v>
      </c>
      <c r="AM77" s="79">
        <v>0.56431155700000002</v>
      </c>
      <c r="AN77" s="100">
        <v>21</v>
      </c>
      <c r="AO77" s="79">
        <v>0.56290294699999999</v>
      </c>
      <c r="AP77" s="100">
        <v>25</v>
      </c>
      <c r="AQ77" s="79">
        <v>0.61710613000000003</v>
      </c>
      <c r="AR77" s="100">
        <v>17</v>
      </c>
      <c r="AS77" s="76">
        <v>0</v>
      </c>
      <c r="AT77" s="98">
        <v>0.55539782699999996</v>
      </c>
      <c r="AU77" s="76">
        <v>29.5</v>
      </c>
    </row>
    <row r="78" spans="7:47">
      <c r="G78" s="76" t="s">
        <v>0</v>
      </c>
      <c r="H78" s="76" t="s">
        <v>32</v>
      </c>
      <c r="I78" s="76" t="s">
        <v>290</v>
      </c>
      <c r="K78" s="76" t="s">
        <v>291</v>
      </c>
      <c r="L78" s="76" t="s">
        <v>292</v>
      </c>
      <c r="N78" s="76" t="s">
        <v>29</v>
      </c>
      <c r="O78" s="76" t="s">
        <v>293</v>
      </c>
      <c r="Q78" s="76" t="s">
        <v>2</v>
      </c>
      <c r="R78" s="76" t="s">
        <v>294</v>
      </c>
      <c r="Z78" s="84" t="s">
        <v>208</v>
      </c>
      <c r="AA78" s="79">
        <v>0.90011770000000002</v>
      </c>
      <c r="AB78" s="82">
        <v>42</v>
      </c>
      <c r="AC78" s="87">
        <v>0.77435509999999896</v>
      </c>
      <c r="AD78" s="78">
        <v>15</v>
      </c>
      <c r="AE78" s="103">
        <v>170000</v>
      </c>
      <c r="AJ78" s="86" t="s">
        <v>216</v>
      </c>
      <c r="AK78" s="79">
        <v>0.59116602900000004</v>
      </c>
      <c r="AL78" s="100">
        <v>34</v>
      </c>
      <c r="AM78" s="79">
        <v>0.44888093899999998</v>
      </c>
      <c r="AN78" s="100">
        <v>41</v>
      </c>
      <c r="AO78" s="79">
        <v>0.50338940200000004</v>
      </c>
      <c r="AP78" s="100">
        <v>32</v>
      </c>
      <c r="AQ78" s="79">
        <v>0.26270388900000002</v>
      </c>
      <c r="AR78" s="100">
        <v>48</v>
      </c>
      <c r="AS78" s="76">
        <v>0</v>
      </c>
      <c r="AT78" s="98">
        <v>0.52002348399999998</v>
      </c>
      <c r="AU78" s="76">
        <v>37.5</v>
      </c>
    </row>
    <row r="79" spans="7:47">
      <c r="G79" s="78" t="s">
        <v>205</v>
      </c>
      <c r="H79" s="78">
        <v>0.27900000000000003</v>
      </c>
      <c r="I79" s="78">
        <v>2.9000000000000001E-2</v>
      </c>
      <c r="J79" s="78">
        <v>1</v>
      </c>
      <c r="K79" s="78">
        <v>0.93500000000000005</v>
      </c>
      <c r="L79" s="78">
        <v>0.4</v>
      </c>
      <c r="M79" s="78">
        <v>52</v>
      </c>
      <c r="N79" s="78">
        <v>1</v>
      </c>
      <c r="O79" s="78">
        <v>0.71</v>
      </c>
      <c r="P79" s="78">
        <v>51</v>
      </c>
      <c r="Q79" s="78">
        <v>0.81399999999999995</v>
      </c>
      <c r="R79" s="78">
        <v>0.2</v>
      </c>
      <c r="S79" s="78">
        <v>28</v>
      </c>
      <c r="Z79" s="84" t="s">
        <v>200</v>
      </c>
      <c r="AA79" s="79">
        <v>0.75991430000000004</v>
      </c>
      <c r="AB79" s="82">
        <v>29</v>
      </c>
      <c r="AC79" s="87">
        <v>0.80205688999999902</v>
      </c>
      <c r="AD79" s="78">
        <v>8</v>
      </c>
      <c r="AE79" s="103">
        <v>200000</v>
      </c>
      <c r="AJ79" s="86" t="s">
        <v>219</v>
      </c>
      <c r="AK79" s="79">
        <v>0.31853086000000003</v>
      </c>
      <c r="AL79" s="100">
        <v>49</v>
      </c>
      <c r="AM79" s="79">
        <v>0.40354739499999998</v>
      </c>
      <c r="AN79" s="100">
        <v>49</v>
      </c>
      <c r="AO79" s="79">
        <v>0.30933238499999999</v>
      </c>
      <c r="AP79" s="100">
        <v>50</v>
      </c>
      <c r="AQ79" s="79">
        <v>0.246970262</v>
      </c>
      <c r="AR79" s="100">
        <v>49</v>
      </c>
      <c r="AS79" s="76">
        <v>0</v>
      </c>
      <c r="AT79" s="98">
        <v>0.3610391275</v>
      </c>
      <c r="AU79" s="76">
        <v>49</v>
      </c>
    </row>
    <row r="80" spans="7:47">
      <c r="G80" s="78" t="s">
        <v>225</v>
      </c>
      <c r="H80" s="78">
        <v>0.68799999999999994</v>
      </c>
      <c r="I80" s="78">
        <v>0.251</v>
      </c>
      <c r="J80" s="78">
        <v>49</v>
      </c>
      <c r="K80" s="78">
        <v>0.76200000000000001</v>
      </c>
      <c r="L80" s="78">
        <v>0.33</v>
      </c>
      <c r="M80" s="78">
        <v>41</v>
      </c>
      <c r="N80" s="78">
        <v>0.65900000000000003</v>
      </c>
      <c r="O80" s="78">
        <v>0.44</v>
      </c>
      <c r="P80" s="78">
        <v>40</v>
      </c>
      <c r="Q80" s="78">
        <v>0.65200000000000002</v>
      </c>
      <c r="R80" s="78">
        <v>0.17</v>
      </c>
      <c r="S80" s="78">
        <v>19</v>
      </c>
      <c r="Z80" s="84" t="s">
        <v>228</v>
      </c>
      <c r="AA80" s="79">
        <v>0.73109489999999999</v>
      </c>
      <c r="AB80" s="82">
        <v>12</v>
      </c>
      <c r="AC80" s="87">
        <v>0.45269810999999999</v>
      </c>
      <c r="AD80" s="78">
        <v>42</v>
      </c>
      <c r="AE80" s="103">
        <v>35000</v>
      </c>
      <c r="AJ80" s="86" t="s">
        <v>207</v>
      </c>
      <c r="AK80" s="79">
        <v>1.00000011</v>
      </c>
      <c r="AL80" s="100">
        <v>4</v>
      </c>
      <c r="AM80" s="79">
        <v>0.85024835600000004</v>
      </c>
      <c r="AN80" s="100">
        <v>10</v>
      </c>
      <c r="AO80" s="79">
        <v>0.66625025900000001</v>
      </c>
      <c r="AP80" s="100">
        <v>19</v>
      </c>
      <c r="AQ80" s="79">
        <v>0.58524371399999997</v>
      </c>
      <c r="AR80" s="100">
        <v>22</v>
      </c>
      <c r="AS80" s="76">
        <v>1</v>
      </c>
      <c r="AT80" s="98">
        <v>0.92512423300000002</v>
      </c>
      <c r="AU80" s="76">
        <v>7</v>
      </c>
    </row>
    <row r="81" spans="7:47">
      <c r="G81" s="78" t="s">
        <v>228</v>
      </c>
      <c r="H81" s="78">
        <v>0.73099999999999998</v>
      </c>
      <c r="I81" s="78">
        <v>0.17499999999999999</v>
      </c>
      <c r="J81" s="78">
        <v>40</v>
      </c>
      <c r="K81" s="78">
        <v>0.45300000000000001</v>
      </c>
      <c r="L81" s="78">
        <v>0.18</v>
      </c>
      <c r="M81" s="78">
        <v>10</v>
      </c>
      <c r="N81" s="78">
        <v>0.40600000000000003</v>
      </c>
      <c r="O81" s="78">
        <v>0.22</v>
      </c>
      <c r="P81" s="78">
        <v>20</v>
      </c>
      <c r="Q81" s="78">
        <v>0.83599999999999997</v>
      </c>
      <c r="R81" s="78">
        <v>0.25</v>
      </c>
      <c r="S81" s="78">
        <v>45</v>
      </c>
      <c r="Z81" s="84" t="s">
        <v>5</v>
      </c>
      <c r="AA81" s="79">
        <v>0.7291533</v>
      </c>
      <c r="AB81" s="82">
        <v>27</v>
      </c>
      <c r="AC81" s="87">
        <v>0.82856103999999897</v>
      </c>
      <c r="AD81" s="78">
        <v>9</v>
      </c>
      <c r="AE81" s="103">
        <v>300000</v>
      </c>
      <c r="AJ81" s="86" t="s">
        <v>237</v>
      </c>
      <c r="AK81" s="79">
        <v>0.64447015200000002</v>
      </c>
      <c r="AL81" s="100">
        <v>23</v>
      </c>
      <c r="AM81" s="79">
        <v>0.54031735000000003</v>
      </c>
      <c r="AN81" s="100">
        <v>34</v>
      </c>
      <c r="AO81" s="79">
        <v>0.60314271100000005</v>
      </c>
      <c r="AP81" s="100">
        <v>25</v>
      </c>
      <c r="AQ81" s="79">
        <v>0.44874304100000001</v>
      </c>
      <c r="AR81" s="100">
        <v>37</v>
      </c>
      <c r="AS81" s="76">
        <v>0</v>
      </c>
      <c r="AT81" s="98">
        <v>0.59239375100000002</v>
      </c>
      <c r="AU81" s="76">
        <v>28.5</v>
      </c>
    </row>
    <row r="82" spans="7:47">
      <c r="G82" s="78" t="s">
        <v>207</v>
      </c>
      <c r="H82" s="78">
        <v>0.51800000000000002</v>
      </c>
      <c r="I82" s="78">
        <v>0.19400000000000001</v>
      </c>
      <c r="J82" s="78">
        <v>44</v>
      </c>
      <c r="K82" s="78">
        <v>0.69699999999999995</v>
      </c>
      <c r="L82" s="78">
        <v>0.32</v>
      </c>
      <c r="M82" s="78">
        <v>40</v>
      </c>
      <c r="N82" s="78">
        <v>0.61099999999999999</v>
      </c>
      <c r="O82" s="78">
        <v>0.27</v>
      </c>
      <c r="P82" s="78">
        <v>27</v>
      </c>
      <c r="Q82" s="78">
        <v>0.66700000000000004</v>
      </c>
      <c r="R82" s="78">
        <v>0.16</v>
      </c>
      <c r="S82" s="78">
        <v>17</v>
      </c>
      <c r="Z82" s="84" t="s">
        <v>3</v>
      </c>
      <c r="AA82" s="79">
        <v>0.71360509999999899</v>
      </c>
      <c r="AB82" s="82">
        <v>5</v>
      </c>
      <c r="AC82" s="87">
        <v>0.97765782999999995</v>
      </c>
      <c r="AD82" s="78">
        <v>4</v>
      </c>
      <c r="AE82" s="103">
        <v>200000</v>
      </c>
      <c r="AJ82" s="86" t="s">
        <v>279</v>
      </c>
      <c r="AK82" s="79">
        <v>0.84330684099999997</v>
      </c>
      <c r="AL82" s="100">
        <v>15</v>
      </c>
      <c r="AM82" s="79">
        <v>0.86928749800000005</v>
      </c>
      <c r="AN82" s="100">
        <v>8</v>
      </c>
      <c r="AO82" s="79">
        <v>1.000000088</v>
      </c>
      <c r="AP82" s="100">
        <v>9</v>
      </c>
      <c r="AQ82" s="79">
        <v>0.76020208</v>
      </c>
      <c r="AR82" s="100">
        <v>26</v>
      </c>
      <c r="AS82" s="76">
        <v>1</v>
      </c>
      <c r="AT82" s="98">
        <v>0.85629716950000001</v>
      </c>
      <c r="AU82" s="76">
        <v>11.5</v>
      </c>
    </row>
    <row r="83" spans="7:47">
      <c r="G83" s="78" t="s">
        <v>224</v>
      </c>
      <c r="H83" s="78">
        <v>0.69199999999999995</v>
      </c>
      <c r="I83" s="78">
        <v>0.156</v>
      </c>
      <c r="J83" s="78">
        <v>34</v>
      </c>
      <c r="K83" s="78">
        <v>0.67300000000000004</v>
      </c>
      <c r="L83" s="78">
        <v>0.27</v>
      </c>
      <c r="M83" s="78">
        <v>33</v>
      </c>
      <c r="N83" s="78">
        <v>0.58699999999999997</v>
      </c>
      <c r="O83" s="78">
        <v>0.33</v>
      </c>
      <c r="P83" s="78">
        <v>30</v>
      </c>
      <c r="Q83" s="78">
        <v>0.56100000000000005</v>
      </c>
      <c r="R83" s="78">
        <v>0.15</v>
      </c>
      <c r="S83" s="78">
        <v>14</v>
      </c>
      <c r="Z83" s="84" t="s">
        <v>217</v>
      </c>
      <c r="AA83" s="79">
        <v>0.70503399999999905</v>
      </c>
      <c r="AB83" s="82">
        <v>2</v>
      </c>
      <c r="AC83" s="87">
        <v>0.87610399999999999</v>
      </c>
      <c r="AD83" s="78">
        <v>18</v>
      </c>
      <c r="AE83" s="103">
        <v>90000</v>
      </c>
      <c r="AJ83" s="86" t="s">
        <v>249</v>
      </c>
      <c r="AK83" s="79">
        <v>1.000000188</v>
      </c>
      <c r="AL83" s="100">
        <v>2</v>
      </c>
      <c r="AM83" s="79">
        <v>0.44015119600000002</v>
      </c>
      <c r="AN83" s="100">
        <v>39</v>
      </c>
      <c r="AO83" s="79">
        <v>0.48902274600000001</v>
      </c>
      <c r="AP83" s="100">
        <v>36</v>
      </c>
      <c r="AQ83" s="79">
        <v>0.53128507400000002</v>
      </c>
      <c r="AR83" s="100">
        <v>27</v>
      </c>
      <c r="AS83" s="76">
        <v>0</v>
      </c>
      <c r="AT83" s="98">
        <v>0.72007569199999999</v>
      </c>
      <c r="AU83" s="76">
        <v>20.5</v>
      </c>
    </row>
    <row r="84" spans="7:47">
      <c r="G84" s="78" t="s">
        <v>228</v>
      </c>
      <c r="H84" s="78">
        <v>0.73099999999999998</v>
      </c>
      <c r="I84" s="78">
        <v>0.17499999999999999</v>
      </c>
      <c r="J84" s="78">
        <v>40</v>
      </c>
      <c r="K84" s="78">
        <v>0.45300000000000001</v>
      </c>
      <c r="L84" s="78">
        <v>0.18</v>
      </c>
      <c r="M84" s="78">
        <v>10</v>
      </c>
      <c r="N84" s="78">
        <v>0.40600000000000003</v>
      </c>
      <c r="O84" s="78">
        <v>0.22</v>
      </c>
      <c r="P84" s="78">
        <v>20</v>
      </c>
      <c r="Q84" s="78">
        <v>0.83599999999999997</v>
      </c>
      <c r="R84" s="78">
        <v>0.25</v>
      </c>
      <c r="S84" s="78">
        <v>45</v>
      </c>
      <c r="Z84" s="84" t="s">
        <v>224</v>
      </c>
      <c r="AA84" s="79">
        <v>0.69209454999999998</v>
      </c>
      <c r="AB84" s="82">
        <v>18</v>
      </c>
      <c r="AC84" s="87">
        <v>0.6731568</v>
      </c>
      <c r="AD84" s="78">
        <v>19</v>
      </c>
      <c r="AE84" s="103">
        <v>70000</v>
      </c>
      <c r="AJ84" s="86" t="s">
        <v>231</v>
      </c>
      <c r="AK84" s="79">
        <v>0.84159891899999995</v>
      </c>
      <c r="AL84" s="100">
        <v>18</v>
      </c>
      <c r="AM84" s="79">
        <v>0.55128689399999997</v>
      </c>
      <c r="AN84" s="100">
        <v>24</v>
      </c>
      <c r="AO84" s="79">
        <v>0.64229006099999997</v>
      </c>
      <c r="AP84" s="100">
        <v>23</v>
      </c>
      <c r="AQ84" s="79">
        <v>0.515611135</v>
      </c>
      <c r="AR84" s="100">
        <v>33</v>
      </c>
      <c r="AS84" s="76">
        <v>1</v>
      </c>
      <c r="AT84" s="98">
        <v>0.69644290649999996</v>
      </c>
      <c r="AU84" s="76">
        <v>21</v>
      </c>
    </row>
    <row r="85" spans="7:47">
      <c r="G85" s="78" t="s">
        <v>223</v>
      </c>
      <c r="H85" s="78">
        <v>0.54200000000000004</v>
      </c>
      <c r="I85" s="78">
        <v>0.17899999999999999</v>
      </c>
      <c r="J85" s="78">
        <v>43</v>
      </c>
      <c r="K85" s="78">
        <v>0.45500000000000002</v>
      </c>
      <c r="L85" s="78">
        <v>0.19</v>
      </c>
      <c r="M85" s="78">
        <v>13</v>
      </c>
      <c r="N85" s="78">
        <v>0.36299999999999999</v>
      </c>
      <c r="O85" s="78">
        <v>0.21</v>
      </c>
      <c r="P85" s="78">
        <v>17</v>
      </c>
      <c r="Q85" s="78">
        <v>0.58099999999999996</v>
      </c>
      <c r="R85" s="78">
        <v>0.15</v>
      </c>
      <c r="S85" s="78">
        <v>14</v>
      </c>
      <c r="Z85" s="84" t="s">
        <v>198</v>
      </c>
      <c r="AA85" s="79">
        <v>0.69130765999999999</v>
      </c>
      <c r="AB85" s="82">
        <v>15</v>
      </c>
      <c r="AC85" s="87">
        <v>0.99999992999999998</v>
      </c>
      <c r="AD85" s="78">
        <v>5</v>
      </c>
      <c r="AE85" s="103">
        <v>140000</v>
      </c>
      <c r="AJ85" s="86" t="s">
        <v>211</v>
      </c>
      <c r="AK85" s="79">
        <v>0.90863159599999999</v>
      </c>
      <c r="AL85" s="100">
        <v>10</v>
      </c>
      <c r="AM85" s="79">
        <v>0.99999983199999998</v>
      </c>
      <c r="AN85" s="100">
        <v>2</v>
      </c>
      <c r="AO85" s="79">
        <v>0.99999983000000003</v>
      </c>
      <c r="AP85" s="100">
        <v>1</v>
      </c>
      <c r="AQ85" s="79">
        <v>0.56316876900000001</v>
      </c>
      <c r="AR85" s="100">
        <v>24</v>
      </c>
      <c r="AS85" s="76">
        <v>1</v>
      </c>
      <c r="AT85" s="98">
        <v>0.95431571400000004</v>
      </c>
      <c r="AU85" s="76">
        <v>6</v>
      </c>
    </row>
    <row r="86" spans="7:47">
      <c r="G86" s="78" t="s">
        <v>205</v>
      </c>
      <c r="H86" s="78">
        <v>0.27900000000000003</v>
      </c>
      <c r="I86" s="78">
        <v>2.9000000000000001E-2</v>
      </c>
      <c r="J86" s="78">
        <v>1</v>
      </c>
      <c r="K86" s="78">
        <v>0.93500000000000005</v>
      </c>
      <c r="L86" s="78">
        <v>0.4</v>
      </c>
      <c r="M86" s="78">
        <v>42</v>
      </c>
      <c r="N86" s="78">
        <v>1</v>
      </c>
      <c r="O86" s="78">
        <v>0.71</v>
      </c>
      <c r="P86" s="78">
        <v>51</v>
      </c>
      <c r="Q86" s="78">
        <v>0.81399999999999995</v>
      </c>
      <c r="R86" s="78">
        <v>0.2</v>
      </c>
      <c r="S86" s="78">
        <v>28</v>
      </c>
      <c r="Z86" s="84" t="s">
        <v>225</v>
      </c>
      <c r="AA86" s="79">
        <v>0.68788119999999997</v>
      </c>
      <c r="AB86" s="82">
        <v>3</v>
      </c>
      <c r="AC86" s="87">
        <v>0.76158720000000002</v>
      </c>
      <c r="AD86" s="78">
        <v>11</v>
      </c>
      <c r="AE86" s="103">
        <v>60000</v>
      </c>
      <c r="AJ86" s="86" t="s">
        <v>226</v>
      </c>
      <c r="AK86" s="79">
        <v>0.73627563799999995</v>
      </c>
      <c r="AL86" s="100">
        <v>22</v>
      </c>
      <c r="AM86" s="79">
        <v>0.53365474400000001</v>
      </c>
      <c r="AN86" s="100">
        <v>24</v>
      </c>
      <c r="AO86" s="79">
        <v>0.77246758199999999</v>
      </c>
      <c r="AP86" s="100">
        <v>14</v>
      </c>
      <c r="AQ86" s="79">
        <v>0.86072882299999998</v>
      </c>
      <c r="AR86" s="100">
        <v>6</v>
      </c>
      <c r="AS86" s="76">
        <v>1</v>
      </c>
      <c r="AT86" s="98">
        <v>0.63496519100000004</v>
      </c>
      <c r="AU86" s="76">
        <v>23</v>
      </c>
    </row>
    <row r="87" spans="7:47">
      <c r="G87" s="78" t="s">
        <v>242</v>
      </c>
      <c r="H87" s="78">
        <v>0.72599999999999998</v>
      </c>
      <c r="I87" s="78">
        <v>8.1000000000000003E-2</v>
      </c>
      <c r="J87" s="78"/>
      <c r="K87" s="78"/>
      <c r="L87" s="78"/>
      <c r="M87" s="78"/>
      <c r="N87" s="78"/>
      <c r="O87" s="78"/>
      <c r="P87" s="78"/>
      <c r="Q87" s="78"/>
      <c r="R87" s="78"/>
      <c r="S87" s="78"/>
      <c r="Z87" s="84" t="s">
        <v>239</v>
      </c>
      <c r="AA87" s="79">
        <v>0.68429719999999905</v>
      </c>
      <c r="AB87" s="82">
        <v>19</v>
      </c>
      <c r="AC87" s="87">
        <v>0.57992160999999998</v>
      </c>
      <c r="AD87" s="78">
        <v>24</v>
      </c>
      <c r="AE87" s="103">
        <v>41154</v>
      </c>
      <c r="AJ87" s="86" t="s">
        <v>223</v>
      </c>
      <c r="AK87" s="79">
        <v>0.66782992399999996</v>
      </c>
      <c r="AL87" s="100">
        <v>26</v>
      </c>
      <c r="AM87" s="79">
        <v>0.42490377400000001</v>
      </c>
      <c r="AN87" s="100">
        <v>43</v>
      </c>
      <c r="AO87" s="79">
        <v>0.44277417800000002</v>
      </c>
      <c r="AP87" s="100">
        <v>38</v>
      </c>
      <c r="AQ87" s="79">
        <v>0.48668794399999998</v>
      </c>
      <c r="AR87" s="100">
        <v>33</v>
      </c>
      <c r="AS87" s="76">
        <v>0</v>
      </c>
      <c r="AT87" s="98">
        <v>0.54636684899999999</v>
      </c>
      <c r="AU87" s="76">
        <v>34.5</v>
      </c>
    </row>
    <row r="88" spans="7:47">
      <c r="G88" s="78" t="s">
        <v>3</v>
      </c>
      <c r="H88" s="78">
        <v>0.71399999999999997</v>
      </c>
      <c r="I88" s="78">
        <v>0.218</v>
      </c>
      <c r="J88" s="78"/>
      <c r="K88" s="78"/>
      <c r="L88" s="78"/>
      <c r="M88" s="78"/>
      <c r="N88" s="78"/>
      <c r="O88" s="78"/>
      <c r="P88" s="78"/>
      <c r="Q88" s="78"/>
      <c r="R88" s="78"/>
      <c r="S88" s="78"/>
      <c r="Z88" s="84" t="s">
        <v>221</v>
      </c>
      <c r="AA88" s="79">
        <v>0.6573213</v>
      </c>
      <c r="AB88" s="82">
        <v>23</v>
      </c>
      <c r="AC88" s="87">
        <v>0.72276362000000005</v>
      </c>
      <c r="AD88" s="78">
        <v>15</v>
      </c>
      <c r="AE88" s="103">
        <v>90000</v>
      </c>
      <c r="AJ88" s="86" t="s">
        <v>229</v>
      </c>
      <c r="AK88" s="79">
        <v>0.89749835200000005</v>
      </c>
      <c r="AL88" s="100">
        <v>6</v>
      </c>
      <c r="AM88" s="79">
        <v>0.76311934199999998</v>
      </c>
      <c r="AN88" s="100">
        <v>35</v>
      </c>
      <c r="AO88" s="79">
        <v>0.65353725299999998</v>
      </c>
      <c r="AP88" s="100">
        <v>22</v>
      </c>
      <c r="AQ88" s="79">
        <v>0.48204854699999999</v>
      </c>
      <c r="AR88" s="100">
        <v>36</v>
      </c>
      <c r="AS88" s="76">
        <v>0</v>
      </c>
      <c r="AT88" s="98">
        <v>0.83030884699999996</v>
      </c>
      <c r="AU88" s="76">
        <v>20.5</v>
      </c>
    </row>
    <row r="89" spans="7:47">
      <c r="G89" s="78" t="s">
        <v>217</v>
      </c>
      <c r="H89" s="78">
        <v>0.70499999999999996</v>
      </c>
      <c r="I89" s="78">
        <v>0.25800000000000001</v>
      </c>
      <c r="J89" s="78">
        <v>18</v>
      </c>
      <c r="K89" s="78"/>
      <c r="L89" s="78"/>
      <c r="M89" s="78">
        <v>19</v>
      </c>
      <c r="N89" s="78"/>
      <c r="O89" s="78"/>
      <c r="P89" s="78">
        <v>22</v>
      </c>
      <c r="Q89" s="78"/>
      <c r="R89" s="78"/>
      <c r="S89" s="78">
        <v>38</v>
      </c>
      <c r="Z89" s="84" t="s">
        <v>215</v>
      </c>
      <c r="AA89" s="79">
        <v>0.63986730000000003</v>
      </c>
      <c r="AB89" s="82">
        <v>13</v>
      </c>
      <c r="AC89" s="87">
        <v>0.56819892999999999</v>
      </c>
      <c r="AD89" s="78">
        <v>26</v>
      </c>
      <c r="AE89" s="103">
        <v>75000</v>
      </c>
      <c r="AJ89" s="86" t="s">
        <v>215</v>
      </c>
      <c r="AK89" s="79">
        <v>0.95341845700000005</v>
      </c>
      <c r="AL89" s="100">
        <v>9</v>
      </c>
      <c r="AM89" s="79">
        <v>0.65945609500000002</v>
      </c>
      <c r="AN89" s="100">
        <v>18</v>
      </c>
      <c r="AO89" s="79">
        <v>0.996759018</v>
      </c>
      <c r="AP89" s="100">
        <v>7</v>
      </c>
      <c r="AQ89" s="79">
        <v>0.99674247599999999</v>
      </c>
      <c r="AR89" s="100">
        <v>3</v>
      </c>
      <c r="AS89" s="76">
        <v>1</v>
      </c>
      <c r="AT89" s="98">
        <v>0.80643727600000004</v>
      </c>
      <c r="AU89" s="76">
        <v>13.5</v>
      </c>
    </row>
    <row r="90" spans="7:47">
      <c r="G90" s="78" t="s">
        <v>231</v>
      </c>
      <c r="H90" s="78">
        <v>0.69299999999999995</v>
      </c>
      <c r="I90" s="78">
        <v>0.16800000000000001</v>
      </c>
      <c r="J90" s="78"/>
      <c r="K90" s="78"/>
      <c r="L90" s="78"/>
      <c r="M90" s="78"/>
      <c r="N90" s="78"/>
      <c r="O90" s="78"/>
      <c r="P90" s="78"/>
      <c r="Q90" s="78"/>
      <c r="R90" s="78"/>
      <c r="S90" s="78"/>
      <c r="Z90" s="104" t="s">
        <v>206</v>
      </c>
      <c r="AA90" s="79">
        <v>0.61775579999999997</v>
      </c>
      <c r="AB90" s="82">
        <v>25</v>
      </c>
      <c r="AC90" s="87">
        <v>0.70154693000000001</v>
      </c>
      <c r="AD90" s="78">
        <v>15</v>
      </c>
      <c r="AE90" s="103">
        <v>130000</v>
      </c>
      <c r="AJ90" s="86" t="s">
        <v>218</v>
      </c>
      <c r="AK90" s="79">
        <v>0.69266392600000004</v>
      </c>
      <c r="AL90" s="100">
        <v>27</v>
      </c>
      <c r="AM90" s="79">
        <v>0.52926685399999995</v>
      </c>
      <c r="AN90" s="100">
        <v>24</v>
      </c>
      <c r="AO90" s="79">
        <v>0.67432531200000001</v>
      </c>
      <c r="AP90" s="100">
        <v>20</v>
      </c>
      <c r="AQ90" s="79">
        <v>0.43458001600000001</v>
      </c>
      <c r="AR90" s="100">
        <v>37</v>
      </c>
      <c r="AS90" s="76">
        <v>1</v>
      </c>
      <c r="AT90" s="98">
        <v>0.61096539000000005</v>
      </c>
      <c r="AU90" s="76">
        <v>25.5</v>
      </c>
    </row>
    <row r="91" spans="7:47">
      <c r="G91" s="78" t="s">
        <v>224</v>
      </c>
      <c r="H91" s="78">
        <v>0.69199999999999995</v>
      </c>
      <c r="I91" s="78">
        <v>0.156</v>
      </c>
      <c r="J91" s="78">
        <v>34</v>
      </c>
      <c r="K91" s="78">
        <v>0.67300000000000004</v>
      </c>
      <c r="L91" s="78">
        <v>0.27</v>
      </c>
      <c r="M91" s="78">
        <v>33</v>
      </c>
      <c r="N91" s="78">
        <v>0.58699999999999997</v>
      </c>
      <c r="O91" s="78">
        <v>0.33</v>
      </c>
      <c r="P91" s="78">
        <v>30</v>
      </c>
      <c r="Q91" s="78">
        <v>0.56100000000000005</v>
      </c>
      <c r="R91" s="78">
        <v>0.15</v>
      </c>
      <c r="S91" s="78">
        <v>14</v>
      </c>
      <c r="Z91" s="84" t="s">
        <v>233</v>
      </c>
      <c r="AA91" s="79">
        <v>0.60825659999999904</v>
      </c>
      <c r="AB91" s="82">
        <v>6</v>
      </c>
      <c r="AC91" s="87">
        <v>0.64862540000000002</v>
      </c>
      <c r="AD91" s="78">
        <v>24</v>
      </c>
      <c r="AE91" s="103">
        <v>210000</v>
      </c>
      <c r="AJ91" s="86" t="s">
        <v>251</v>
      </c>
      <c r="AK91" s="79">
        <v>0.76539796500000001</v>
      </c>
      <c r="AL91" s="100">
        <v>17</v>
      </c>
      <c r="AM91" s="79">
        <v>0.88436942399999996</v>
      </c>
      <c r="AN91" s="100">
        <v>37</v>
      </c>
      <c r="AO91" s="79">
        <v>0.49939111000000003</v>
      </c>
      <c r="AP91" s="100">
        <v>32</v>
      </c>
      <c r="AQ91" s="79">
        <v>0.59895251699999996</v>
      </c>
      <c r="AR91" s="100">
        <v>21</v>
      </c>
      <c r="AS91" s="76">
        <v>0</v>
      </c>
      <c r="AT91" s="98">
        <v>0.82488369449999999</v>
      </c>
      <c r="AU91" s="76">
        <v>27</v>
      </c>
    </row>
    <row r="92" spans="7:47">
      <c r="G92" s="78" t="s">
        <v>198</v>
      </c>
      <c r="H92" s="78">
        <v>0.69099999999999995</v>
      </c>
      <c r="I92" s="78">
        <v>0.16600000000000001</v>
      </c>
      <c r="J92" s="78"/>
      <c r="K92" s="78"/>
      <c r="L92" s="78"/>
      <c r="M92" s="78"/>
      <c r="N92" s="78"/>
      <c r="O92" s="78"/>
      <c r="P92" s="78"/>
      <c r="Q92" s="78"/>
      <c r="R92" s="78"/>
      <c r="S92" s="78"/>
      <c r="Z92" s="84" t="s">
        <v>214</v>
      </c>
      <c r="AA92" s="79">
        <v>0.56687374999999995</v>
      </c>
      <c r="AB92" s="82">
        <v>22</v>
      </c>
      <c r="AC92" s="87">
        <v>0.60383259999999905</v>
      </c>
      <c r="AD92" s="78">
        <v>21</v>
      </c>
      <c r="AE92" s="103">
        <v>75000</v>
      </c>
      <c r="AJ92" s="86" t="s">
        <v>233</v>
      </c>
      <c r="AK92" s="79">
        <v>0.99999902399999996</v>
      </c>
      <c r="AL92" s="100">
        <v>5</v>
      </c>
      <c r="AM92" s="79">
        <v>0.65646817999999996</v>
      </c>
      <c r="AN92" s="100">
        <v>11</v>
      </c>
      <c r="AO92" s="79">
        <v>1.00000095</v>
      </c>
      <c r="AP92" s="100">
        <v>6</v>
      </c>
      <c r="AQ92" s="79">
        <v>0.61002489500000001</v>
      </c>
      <c r="AR92" s="100">
        <v>22</v>
      </c>
      <c r="AS92" s="76">
        <v>0</v>
      </c>
      <c r="AT92" s="98">
        <v>0.82823360199999996</v>
      </c>
      <c r="AU92" s="76">
        <v>8</v>
      </c>
    </row>
    <row r="93" spans="7:47">
      <c r="G93" s="78" t="s">
        <v>225</v>
      </c>
      <c r="H93" s="78">
        <v>0.68799999999999994</v>
      </c>
      <c r="I93" s="78">
        <v>0.251</v>
      </c>
      <c r="J93" s="78">
        <v>3</v>
      </c>
      <c r="K93" s="78">
        <v>0.76200000000000001</v>
      </c>
      <c r="L93" s="78">
        <v>0.33</v>
      </c>
      <c r="M93" s="78">
        <v>11</v>
      </c>
      <c r="N93" s="78">
        <v>0.65900000000000003</v>
      </c>
      <c r="O93" s="78">
        <v>0.44</v>
      </c>
      <c r="P93" s="78">
        <v>12</v>
      </c>
      <c r="Q93" s="78">
        <v>0.65200000000000002</v>
      </c>
      <c r="R93" s="78">
        <v>0.17</v>
      </c>
      <c r="S93" s="78">
        <v>33</v>
      </c>
      <c r="Z93" s="84" t="s">
        <v>216</v>
      </c>
      <c r="AA93" s="79">
        <v>0.56539839999999997</v>
      </c>
      <c r="AB93" s="82">
        <v>7</v>
      </c>
      <c r="AC93" s="87">
        <v>0.54567714</v>
      </c>
      <c r="AD93" s="78">
        <v>26</v>
      </c>
      <c r="AE93" s="103">
        <v>182115</v>
      </c>
      <c r="AJ93" s="86" t="s">
        <v>243</v>
      </c>
      <c r="AK93" s="79">
        <v>0.51339444499999998</v>
      </c>
      <c r="AL93" s="100">
        <v>1</v>
      </c>
      <c r="AM93" s="79">
        <v>0.31491571699999998</v>
      </c>
      <c r="AN93" s="100">
        <v>47</v>
      </c>
      <c r="AO93" s="79">
        <v>0.31519490300000003</v>
      </c>
      <c r="AP93" s="100">
        <v>48</v>
      </c>
      <c r="AQ93" s="79">
        <v>0.22542841499999999</v>
      </c>
      <c r="AR93" s="100">
        <v>41</v>
      </c>
      <c r="AS93" s="76">
        <v>0</v>
      </c>
      <c r="AT93" s="98">
        <v>0.41415508099999998</v>
      </c>
      <c r="AU93" s="76">
        <v>24</v>
      </c>
    </row>
    <row r="94" spans="7:47">
      <c r="G94" s="78" t="s">
        <v>239</v>
      </c>
      <c r="H94" s="78">
        <v>0.68400000000000005</v>
      </c>
      <c r="I94" s="78">
        <v>0.152</v>
      </c>
      <c r="J94" s="78">
        <v>19</v>
      </c>
      <c r="K94" s="78">
        <v>0.57999999999999996</v>
      </c>
      <c r="L94" s="78">
        <v>0.24</v>
      </c>
      <c r="M94" s="78">
        <v>24</v>
      </c>
      <c r="N94" s="78">
        <v>0.77300000000000002</v>
      </c>
      <c r="O94" s="78">
        <v>0.48</v>
      </c>
      <c r="P94" s="78">
        <v>10</v>
      </c>
      <c r="Q94" s="78">
        <v>0.71899999999999997</v>
      </c>
      <c r="R94" s="78">
        <v>0.13</v>
      </c>
      <c r="S94" s="78">
        <v>47</v>
      </c>
      <c r="Z94" s="84" t="s">
        <v>280</v>
      </c>
      <c r="AA94" s="79">
        <v>0.55391679999999999</v>
      </c>
      <c r="AB94" s="82">
        <v>25</v>
      </c>
      <c r="AC94" s="87">
        <v>0.98749891000000001</v>
      </c>
      <c r="AD94" s="78">
        <v>2</v>
      </c>
      <c r="AE94" s="103">
        <v>100000</v>
      </c>
      <c r="AJ94" s="86" t="s">
        <v>221</v>
      </c>
      <c r="AK94" s="79">
        <v>0.55068836300000001</v>
      </c>
      <c r="AL94" s="100">
        <v>41</v>
      </c>
      <c r="AM94" s="79">
        <v>0.38235440799999998</v>
      </c>
      <c r="AN94" s="100">
        <v>43</v>
      </c>
      <c r="AO94" s="79">
        <v>0.48712199900000003</v>
      </c>
      <c r="AP94" s="100">
        <v>36</v>
      </c>
      <c r="AQ94" s="79">
        <v>0.37701269999999998</v>
      </c>
      <c r="AR94" s="100">
        <v>18</v>
      </c>
      <c r="AS94" s="76">
        <v>0</v>
      </c>
      <c r="AT94" s="98">
        <v>0.4665213855</v>
      </c>
      <c r="AU94" s="76">
        <v>42</v>
      </c>
    </row>
    <row r="95" spans="7:47">
      <c r="G95" s="78" t="s">
        <v>219</v>
      </c>
      <c r="H95" s="78">
        <v>0.66600000000000004</v>
      </c>
      <c r="I95" s="78">
        <v>9.7000000000000003E-2</v>
      </c>
      <c r="J95" s="78">
        <v>38</v>
      </c>
      <c r="K95" s="78">
        <v>0.66300000000000003</v>
      </c>
      <c r="L95" s="78">
        <v>0.25</v>
      </c>
      <c r="M95" s="78">
        <v>22</v>
      </c>
      <c r="N95" s="78">
        <v>0.58299999999999996</v>
      </c>
      <c r="O95" s="78">
        <v>0.25</v>
      </c>
      <c r="P95" s="78">
        <v>30</v>
      </c>
      <c r="Q95" s="78">
        <v>0.55900000000000005</v>
      </c>
      <c r="R95" s="78">
        <v>0.12</v>
      </c>
      <c r="S95" s="78">
        <v>49</v>
      </c>
      <c r="Z95" s="104" t="s">
        <v>223</v>
      </c>
      <c r="AA95" s="79">
        <v>0.54184582000000003</v>
      </c>
      <c r="AB95" s="82">
        <v>9</v>
      </c>
      <c r="AC95" s="87">
        <v>0.45477239999999902</v>
      </c>
      <c r="AD95" s="78">
        <v>39</v>
      </c>
      <c r="AE95" s="103">
        <v>120000</v>
      </c>
      <c r="AF95" s="98">
        <v>0.49830910999999956</v>
      </c>
      <c r="AG95" s="76">
        <v>24</v>
      </c>
      <c r="AJ95" s="86" t="s">
        <v>209</v>
      </c>
      <c r="AK95" s="79">
        <v>0.71844386500000001</v>
      </c>
      <c r="AL95" s="100">
        <v>36</v>
      </c>
      <c r="AM95" s="79">
        <v>0.57097168799999998</v>
      </c>
      <c r="AN95" s="100">
        <v>16</v>
      </c>
      <c r="AO95" s="79">
        <v>0.72612980100000002</v>
      </c>
      <c r="AP95" s="100">
        <v>17</v>
      </c>
      <c r="AQ95" s="79">
        <v>0.62213606200000005</v>
      </c>
      <c r="AR95" s="100">
        <v>51</v>
      </c>
      <c r="AS95" s="76">
        <v>0</v>
      </c>
      <c r="AT95" s="98">
        <v>0.6447077765</v>
      </c>
      <c r="AU95" s="76">
        <v>26</v>
      </c>
    </row>
    <row r="96" spans="7:47">
      <c r="G96" s="78" t="s">
        <v>221</v>
      </c>
      <c r="H96" s="78">
        <v>0.65700000000000003</v>
      </c>
      <c r="I96" s="78">
        <v>0.13</v>
      </c>
      <c r="J96" s="78">
        <v>23</v>
      </c>
      <c r="K96" s="78">
        <v>0.72299999999999998</v>
      </c>
      <c r="L96" s="78">
        <v>0.28999999999999998</v>
      </c>
      <c r="M96" s="78">
        <v>15</v>
      </c>
      <c r="N96" s="78">
        <v>0.55300000000000005</v>
      </c>
      <c r="O96" s="78">
        <v>0.35</v>
      </c>
      <c r="P96" s="78">
        <v>20</v>
      </c>
      <c r="Q96" s="78">
        <v>0.79</v>
      </c>
      <c r="R96" s="78">
        <v>0.23</v>
      </c>
      <c r="S96" s="78">
        <v>13</v>
      </c>
      <c r="Z96" s="84" t="s">
        <v>207</v>
      </c>
      <c r="AA96" s="79">
        <v>0.51849889999999899</v>
      </c>
      <c r="AB96" s="82">
        <v>8</v>
      </c>
      <c r="AC96" s="87">
        <v>0.69710930000000004</v>
      </c>
      <c r="AD96" s="78">
        <v>12</v>
      </c>
      <c r="AE96" s="103">
        <v>30962</v>
      </c>
      <c r="AJ96" s="86" t="s">
        <v>196</v>
      </c>
      <c r="AK96" s="79">
        <v>0.306496981</v>
      </c>
      <c r="AL96" s="100">
        <v>30</v>
      </c>
      <c r="AM96" s="79">
        <v>0.240973678</v>
      </c>
      <c r="AN96" s="100">
        <v>51</v>
      </c>
      <c r="AO96" s="79">
        <v>0.16651799</v>
      </c>
      <c r="AP96" s="100">
        <v>51</v>
      </c>
      <c r="AQ96" s="79">
        <v>0.13428427000000001</v>
      </c>
      <c r="AR96" s="100">
        <v>2</v>
      </c>
      <c r="AS96" s="76">
        <v>0</v>
      </c>
      <c r="AT96" s="98">
        <v>0.27373532950000001</v>
      </c>
      <c r="AU96" s="76">
        <v>40.5</v>
      </c>
    </row>
    <row r="97" spans="7:47">
      <c r="G97" s="78" t="s">
        <v>215</v>
      </c>
      <c r="H97" s="78">
        <v>0.64</v>
      </c>
      <c r="I97" s="78">
        <v>0.16800000000000001</v>
      </c>
      <c r="J97" s="78">
        <v>13</v>
      </c>
      <c r="K97" s="78">
        <v>0.56799999999999995</v>
      </c>
      <c r="L97" s="78">
        <v>0.23</v>
      </c>
      <c r="M97" s="78">
        <v>26</v>
      </c>
      <c r="N97" s="78">
        <v>0.79900000000000004</v>
      </c>
      <c r="O97" s="78">
        <v>0.5</v>
      </c>
      <c r="P97" s="78">
        <v>8</v>
      </c>
      <c r="Q97" s="78">
        <v>0.76300000000000001</v>
      </c>
      <c r="R97" s="78">
        <v>0.2</v>
      </c>
      <c r="S97" s="78">
        <v>24</v>
      </c>
      <c r="Z97" s="84" t="s">
        <v>193</v>
      </c>
      <c r="AA97" s="79">
        <v>0.43418074000000001</v>
      </c>
      <c r="AB97" s="82">
        <v>34</v>
      </c>
      <c r="AC97" s="87">
        <v>1.0000005199999999</v>
      </c>
      <c r="AD97" s="78">
        <v>7</v>
      </c>
      <c r="AE97" s="103">
        <v>180000</v>
      </c>
      <c r="AJ97" s="86" t="s">
        <v>230</v>
      </c>
      <c r="AK97" s="79">
        <v>0.68988799099999998</v>
      </c>
      <c r="AL97" s="100">
        <v>47</v>
      </c>
      <c r="AM97" s="79">
        <v>0.76663098799999996</v>
      </c>
      <c r="AN97" s="100">
        <v>12</v>
      </c>
      <c r="AO97" s="79">
        <v>0.56167313299999999</v>
      </c>
      <c r="AP97" s="100">
        <v>32</v>
      </c>
      <c r="AQ97" s="79">
        <v>0.999999851</v>
      </c>
      <c r="AR97" s="100">
        <v>9</v>
      </c>
      <c r="AS97" s="76">
        <v>0</v>
      </c>
      <c r="AT97" s="98">
        <v>0.72825948949999997</v>
      </c>
      <c r="AU97" s="76">
        <v>29.5</v>
      </c>
    </row>
    <row r="98" spans="7:47">
      <c r="G98" s="78" t="s">
        <v>206</v>
      </c>
      <c r="H98" s="78">
        <v>0.61799999999999999</v>
      </c>
      <c r="I98" s="78">
        <v>0.126</v>
      </c>
      <c r="J98" s="78">
        <v>25</v>
      </c>
      <c r="K98" s="78">
        <v>0.70199999999999996</v>
      </c>
      <c r="L98" s="78">
        <v>0.28999999999999998</v>
      </c>
      <c r="M98" s="78">
        <v>15</v>
      </c>
      <c r="N98" s="78">
        <v>0.88300000000000001</v>
      </c>
      <c r="O98" s="78">
        <v>0.56999999999999995</v>
      </c>
      <c r="P98" s="78">
        <v>5</v>
      </c>
      <c r="Q98" s="78">
        <v>0.82899999999999996</v>
      </c>
      <c r="R98" s="78">
        <v>0.25</v>
      </c>
      <c r="S98" s="78">
        <v>7</v>
      </c>
      <c r="Z98" s="104" t="s">
        <v>245</v>
      </c>
      <c r="AA98" s="79">
        <v>0.37075964</v>
      </c>
      <c r="AB98" s="82">
        <v>39</v>
      </c>
      <c r="AC98" s="87">
        <v>0.63676259999999996</v>
      </c>
      <c r="AD98" s="78">
        <v>32</v>
      </c>
      <c r="AE98" s="103">
        <v>90000</v>
      </c>
      <c r="AF98" s="98">
        <v>0.50376111999999995</v>
      </c>
      <c r="AG98" s="76">
        <v>35.5</v>
      </c>
      <c r="AJ98" s="86" t="s">
        <v>225</v>
      </c>
      <c r="AK98" s="79">
        <v>0.73092958699999999</v>
      </c>
      <c r="AL98" s="100">
        <v>37</v>
      </c>
      <c r="AM98" s="79">
        <v>0.54869507799999995</v>
      </c>
      <c r="AN98" s="100">
        <v>29</v>
      </c>
      <c r="AO98" s="79">
        <v>0.44002856899999998</v>
      </c>
      <c r="AP98" s="100">
        <v>40</v>
      </c>
      <c r="AQ98" s="79">
        <v>0.82453217400000001</v>
      </c>
      <c r="AR98" s="100">
        <v>14</v>
      </c>
      <c r="AS98" s="76">
        <v>0</v>
      </c>
      <c r="AT98" s="98">
        <v>0.63981233250000002</v>
      </c>
      <c r="AU98" s="76">
        <v>33</v>
      </c>
    </row>
    <row r="99" spans="7:47" ht="16" customHeight="1">
      <c r="G99" s="78" t="s">
        <v>233</v>
      </c>
      <c r="H99" s="78">
        <v>0.60799999999999998</v>
      </c>
      <c r="I99" s="78">
        <v>0.214</v>
      </c>
      <c r="J99" s="78">
        <v>6</v>
      </c>
      <c r="K99" s="78">
        <v>0.64900000000000002</v>
      </c>
      <c r="L99" s="78">
        <v>0.24</v>
      </c>
      <c r="M99" s="78">
        <v>24</v>
      </c>
      <c r="N99" s="78">
        <v>0.16700000000000001</v>
      </c>
      <c r="O99" s="78">
        <v>0.09</v>
      </c>
      <c r="P99" s="78">
        <v>43</v>
      </c>
      <c r="Q99" s="78">
        <v>0.72299999999999998</v>
      </c>
      <c r="R99" s="78">
        <v>0.21</v>
      </c>
      <c r="S99" s="78">
        <v>20</v>
      </c>
      <c r="Z99" s="84" t="s">
        <v>274</v>
      </c>
      <c r="AA99" s="79">
        <v>0.2792096</v>
      </c>
      <c r="AB99" s="82">
        <v>50</v>
      </c>
      <c r="AC99" s="87">
        <v>0.93507507999999995</v>
      </c>
      <c r="AD99" s="78">
        <v>5</v>
      </c>
      <c r="AE99" s="103">
        <v>43077</v>
      </c>
      <c r="AJ99" s="86" t="s">
        <v>200</v>
      </c>
      <c r="AK99" s="79">
        <v>1.0000000250000001</v>
      </c>
      <c r="AL99" s="100">
        <v>47</v>
      </c>
      <c r="AM99" s="79">
        <v>0.66674713200000002</v>
      </c>
      <c r="AN99" s="100">
        <v>14</v>
      </c>
      <c r="AO99" s="79">
        <v>0.58786099400000003</v>
      </c>
      <c r="AP99" s="100">
        <v>25</v>
      </c>
      <c r="AQ99" s="79">
        <v>0.65686492299999999</v>
      </c>
      <c r="AR99" s="100">
        <v>18</v>
      </c>
      <c r="AS99" s="76">
        <v>0</v>
      </c>
      <c r="AT99" s="98">
        <v>0.83337357850000005</v>
      </c>
      <c r="AU99" s="76">
        <v>30.5</v>
      </c>
    </row>
    <row r="100" spans="7:47">
      <c r="G100" s="78" t="s">
        <v>214</v>
      </c>
      <c r="H100" s="78">
        <v>0.56699999999999995</v>
      </c>
      <c r="I100" s="78">
        <v>0.13600000000000001</v>
      </c>
      <c r="J100" s="78">
        <v>22</v>
      </c>
      <c r="K100" s="78">
        <v>0.60399999999999998</v>
      </c>
      <c r="L100" s="78">
        <v>0.26</v>
      </c>
      <c r="M100" s="78">
        <v>21</v>
      </c>
      <c r="N100" s="78">
        <v>0.57699999999999996</v>
      </c>
      <c r="O100" s="78">
        <v>0.2</v>
      </c>
      <c r="P100" s="78">
        <v>36</v>
      </c>
      <c r="Q100" s="78">
        <v>0.74</v>
      </c>
      <c r="R100" s="78">
        <v>0.23</v>
      </c>
      <c r="S100" s="78">
        <v>13</v>
      </c>
      <c r="Z100" s="84"/>
      <c r="AA100" s="79"/>
      <c r="AB100" s="82"/>
      <c r="AC100" s="87"/>
      <c r="AD100" s="78"/>
      <c r="AE100" s="103"/>
      <c r="AJ100" s="86" t="s">
        <v>212</v>
      </c>
      <c r="AK100" s="79">
        <v>0.58999057600000004</v>
      </c>
      <c r="AL100" s="100">
        <v>6</v>
      </c>
      <c r="AM100" s="79">
        <v>0.618070852</v>
      </c>
      <c r="AN100" s="100">
        <v>24</v>
      </c>
      <c r="AO100" s="79">
        <v>0.48258516699999998</v>
      </c>
      <c r="AP100" s="100">
        <v>42</v>
      </c>
      <c r="AQ100" s="79">
        <v>0.65345901399999995</v>
      </c>
      <c r="AR100" s="100">
        <v>8</v>
      </c>
      <c r="AS100" s="76">
        <v>0</v>
      </c>
      <c r="AT100" s="98">
        <v>0.60403071400000008</v>
      </c>
      <c r="AU100" s="76">
        <v>15</v>
      </c>
    </row>
    <row r="101" spans="7:47">
      <c r="G101" s="78" t="s">
        <v>216</v>
      </c>
      <c r="H101" s="79">
        <v>0.56499999999999995</v>
      </c>
      <c r="I101" s="78">
        <v>0.20399999999999999</v>
      </c>
      <c r="J101" s="78">
        <v>7</v>
      </c>
      <c r="K101" s="79">
        <v>0.54600000000000004</v>
      </c>
      <c r="L101" s="78">
        <v>0.23</v>
      </c>
      <c r="M101" s="78">
        <v>26</v>
      </c>
      <c r="N101" s="79">
        <v>0.193</v>
      </c>
      <c r="O101" s="78">
        <v>0.12</v>
      </c>
      <c r="P101" s="78">
        <v>40</v>
      </c>
      <c r="Q101" s="78">
        <v>0.872</v>
      </c>
      <c r="R101" s="78">
        <v>0.26</v>
      </c>
      <c r="S101" s="78">
        <v>6</v>
      </c>
      <c r="Z101" s="84"/>
      <c r="AA101" s="79"/>
      <c r="AB101" s="82"/>
      <c r="AC101" s="87"/>
      <c r="AD101" s="78"/>
      <c r="AE101" s="103"/>
      <c r="AJ101" s="86" t="s">
        <v>286</v>
      </c>
      <c r="AK101" s="79">
        <v>0.65484857299999999</v>
      </c>
      <c r="AL101" s="100">
        <v>40</v>
      </c>
      <c r="AM101" s="79">
        <v>0.63738326899999997</v>
      </c>
      <c r="AN101" s="100">
        <v>31</v>
      </c>
      <c r="AO101" s="79">
        <v>0.58203365699999998</v>
      </c>
      <c r="AP101" s="100">
        <v>29</v>
      </c>
      <c r="AQ101" s="79">
        <v>0.89748557799999995</v>
      </c>
      <c r="AR101" s="100">
        <v>4</v>
      </c>
      <c r="AS101" s="76">
        <v>0</v>
      </c>
      <c r="AT101" s="98">
        <v>0.64611592100000004</v>
      </c>
      <c r="AU101" s="76">
        <v>35.5</v>
      </c>
    </row>
    <row r="102" spans="7:47">
      <c r="G102" s="78" t="s">
        <v>6</v>
      </c>
      <c r="H102" s="78">
        <v>0.55400000000000005</v>
      </c>
      <c r="I102" s="78">
        <v>0.126</v>
      </c>
      <c r="J102" s="78">
        <v>25</v>
      </c>
      <c r="K102" s="78">
        <v>0.98699999999999999</v>
      </c>
      <c r="L102" s="78">
        <v>0.46</v>
      </c>
      <c r="M102" s="78">
        <v>2</v>
      </c>
      <c r="N102" s="78">
        <v>0.83199999999999996</v>
      </c>
      <c r="O102" s="78">
        <v>0.37</v>
      </c>
      <c r="P102" s="78">
        <v>18</v>
      </c>
      <c r="Q102" s="78">
        <v>0.90800000000000003</v>
      </c>
      <c r="R102" s="78">
        <v>0.27</v>
      </c>
      <c r="S102" s="78">
        <v>4</v>
      </c>
      <c r="AJ102" s="86" t="s">
        <v>242</v>
      </c>
      <c r="AK102" s="79">
        <v>0.64663770300000001</v>
      </c>
      <c r="AL102" s="100">
        <v>29</v>
      </c>
      <c r="AM102" s="79">
        <v>0.54789179700000001</v>
      </c>
      <c r="AN102" s="100">
        <v>24</v>
      </c>
      <c r="AO102" s="79">
        <v>0.62441852099999995</v>
      </c>
      <c r="AP102" s="100">
        <v>23</v>
      </c>
      <c r="AQ102" s="79">
        <v>0.99999960399999999</v>
      </c>
      <c r="AR102" s="100">
        <v>30</v>
      </c>
      <c r="AS102" s="76">
        <v>1</v>
      </c>
      <c r="AT102" s="98">
        <v>0.59726475000000001</v>
      </c>
      <c r="AU102" s="76">
        <v>26.5</v>
      </c>
    </row>
    <row r="103" spans="7:47">
      <c r="G103" s="78" t="s">
        <v>218</v>
      </c>
      <c r="H103" s="78">
        <v>0.55300000000000005</v>
      </c>
      <c r="I103" s="78">
        <v>0.17699999999999999</v>
      </c>
      <c r="J103" s="78">
        <v>10</v>
      </c>
      <c r="K103" s="78">
        <v>0.35699999999999998</v>
      </c>
      <c r="L103" s="78">
        <v>0.14000000000000001</v>
      </c>
      <c r="M103" s="78">
        <v>50</v>
      </c>
      <c r="N103" s="78">
        <v>0.27900000000000003</v>
      </c>
      <c r="O103" s="78">
        <v>0.09</v>
      </c>
      <c r="P103" s="78">
        <v>43</v>
      </c>
      <c r="Q103" s="78">
        <v>0.55400000000000005</v>
      </c>
      <c r="R103" s="78">
        <v>0.15</v>
      </c>
      <c r="S103" s="78">
        <v>38</v>
      </c>
      <c r="Z103" s="84"/>
      <c r="AA103" s="79"/>
      <c r="AB103" s="82"/>
      <c r="AC103" s="87"/>
      <c r="AD103" s="78"/>
      <c r="AE103" s="103"/>
      <c r="AJ103" s="86" t="s">
        <v>224</v>
      </c>
      <c r="AK103" s="79">
        <v>0.77907035099999999</v>
      </c>
      <c r="AL103" s="100">
        <v>34</v>
      </c>
      <c r="AM103" s="79">
        <v>0.571597943</v>
      </c>
      <c r="AN103" s="100">
        <v>29</v>
      </c>
      <c r="AO103" s="79">
        <v>0.50665592800000003</v>
      </c>
      <c r="AP103" s="100">
        <v>35</v>
      </c>
      <c r="AQ103" s="79">
        <v>0.50414573600000001</v>
      </c>
      <c r="AR103" s="100">
        <v>31</v>
      </c>
      <c r="AS103" s="76">
        <v>0</v>
      </c>
      <c r="AT103" s="98">
        <v>0.67533414700000005</v>
      </c>
      <c r="AU103" s="76">
        <v>31.5</v>
      </c>
    </row>
    <row r="104" spans="7:47">
      <c r="G104" s="78" t="s">
        <v>223</v>
      </c>
      <c r="H104" s="78">
        <v>0.54200000000000004</v>
      </c>
      <c r="I104" s="78">
        <v>0.17899999999999999</v>
      </c>
      <c r="J104" s="78">
        <v>9</v>
      </c>
      <c r="K104" s="78">
        <v>0.45500000000000002</v>
      </c>
      <c r="L104" s="78">
        <v>0.19</v>
      </c>
      <c r="M104" s="78">
        <v>39</v>
      </c>
      <c r="N104" s="78">
        <v>0.36299999999999999</v>
      </c>
      <c r="O104" s="78">
        <v>0.21</v>
      </c>
      <c r="P104" s="78">
        <v>35</v>
      </c>
      <c r="Q104" s="78">
        <v>0.58099999999999996</v>
      </c>
      <c r="R104" s="78">
        <v>0.15</v>
      </c>
      <c r="S104" s="78">
        <v>38</v>
      </c>
      <c r="Z104" s="84"/>
      <c r="AA104" s="79"/>
      <c r="AB104" s="82"/>
      <c r="AC104" s="87"/>
      <c r="AD104" s="78"/>
      <c r="AE104" s="103"/>
      <c r="AJ104" s="86" t="s">
        <v>245</v>
      </c>
      <c r="AK104" s="79">
        <v>0.69462891900000001</v>
      </c>
      <c r="AL104" s="100">
        <v>23</v>
      </c>
      <c r="AM104" s="79">
        <v>0.57358061999999999</v>
      </c>
      <c r="AN104" s="100">
        <v>21</v>
      </c>
      <c r="AO104" s="79">
        <v>0.71079813700000005</v>
      </c>
      <c r="AP104" s="100">
        <v>20</v>
      </c>
      <c r="AQ104" s="79">
        <v>0.50689230399999996</v>
      </c>
      <c r="AR104" s="100">
        <v>43</v>
      </c>
      <c r="AS104" s="76">
        <v>0</v>
      </c>
      <c r="AT104" s="98">
        <v>0.63410476949999994</v>
      </c>
      <c r="AU104" s="76">
        <v>22</v>
      </c>
    </row>
    <row r="105" spans="7:47">
      <c r="G105" s="78" t="s">
        <v>244</v>
      </c>
      <c r="H105" s="78">
        <v>0.53900000000000003</v>
      </c>
      <c r="I105" s="78">
        <v>7.0000000000000007E-2</v>
      </c>
      <c r="J105" s="78">
        <v>46</v>
      </c>
      <c r="K105" s="78">
        <v>0.56899999999999995</v>
      </c>
      <c r="L105" s="78">
        <v>0.23</v>
      </c>
      <c r="M105" s="78">
        <v>26</v>
      </c>
      <c r="N105" s="78">
        <v>1</v>
      </c>
      <c r="O105" s="78">
        <v>0.65</v>
      </c>
      <c r="P105" s="78">
        <v>3</v>
      </c>
      <c r="Q105" s="78">
        <v>0.85399999999999998</v>
      </c>
      <c r="R105" s="78">
        <v>0.25</v>
      </c>
      <c r="S105" s="78">
        <v>7</v>
      </c>
      <c r="Z105" s="84"/>
      <c r="AA105" s="79"/>
      <c r="AB105" s="82"/>
      <c r="AC105" s="87"/>
      <c r="AD105" s="78"/>
      <c r="AE105" s="103"/>
      <c r="AJ105" s="86" t="s">
        <v>245</v>
      </c>
      <c r="AK105" s="79">
        <v>0.658237976</v>
      </c>
      <c r="AL105" s="100">
        <v>32</v>
      </c>
      <c r="AM105" s="79">
        <v>0.41089490200000001</v>
      </c>
      <c r="AN105" s="100">
        <v>43</v>
      </c>
      <c r="AO105" s="79">
        <v>0.33986734400000002</v>
      </c>
      <c r="AP105" s="100">
        <v>47</v>
      </c>
      <c r="AQ105" s="79">
        <v>0.367336355</v>
      </c>
      <c r="AR105" s="100">
        <v>46</v>
      </c>
      <c r="AS105" s="76">
        <v>0</v>
      </c>
      <c r="AT105" s="98">
        <v>0.534566439</v>
      </c>
      <c r="AU105" s="76">
        <v>37.5</v>
      </c>
    </row>
    <row r="106" spans="7:47">
      <c r="G106" s="78" t="s">
        <v>207</v>
      </c>
      <c r="H106" s="78">
        <v>0.51800000000000002</v>
      </c>
      <c r="I106" s="78">
        <v>0.19400000000000001</v>
      </c>
      <c r="J106" s="78">
        <v>8</v>
      </c>
      <c r="K106" s="78">
        <v>0.69699999999999995</v>
      </c>
      <c r="L106" s="78">
        <v>0.32</v>
      </c>
      <c r="M106" s="78">
        <v>12</v>
      </c>
      <c r="N106" s="78">
        <v>0.61099999999999999</v>
      </c>
      <c r="O106" s="78">
        <v>0.27</v>
      </c>
      <c r="P106" s="78">
        <v>25</v>
      </c>
      <c r="Q106" s="78">
        <v>0.66700000000000004</v>
      </c>
      <c r="R106" s="78">
        <v>0.16</v>
      </c>
      <c r="S106" s="78">
        <v>35</v>
      </c>
      <c r="AJ106" s="86" t="s">
        <v>3</v>
      </c>
      <c r="AK106" s="79">
        <v>0.60161076499999999</v>
      </c>
      <c r="AL106" s="100">
        <v>27</v>
      </c>
      <c r="AM106" s="79">
        <v>0.80684223899999996</v>
      </c>
      <c r="AN106" s="100">
        <v>9</v>
      </c>
      <c r="AO106" s="79">
        <v>0.649820489</v>
      </c>
      <c r="AP106" s="100">
        <v>40</v>
      </c>
      <c r="AQ106" s="79">
        <v>0.49410265799999997</v>
      </c>
      <c r="AR106" s="100">
        <v>20</v>
      </c>
      <c r="AS106" s="76">
        <v>0</v>
      </c>
      <c r="AT106" s="98">
        <v>0.70422650200000003</v>
      </c>
      <c r="AU106" s="76">
        <v>18</v>
      </c>
    </row>
    <row r="107" spans="7:47">
      <c r="G107" s="78" t="s">
        <v>246</v>
      </c>
      <c r="H107" s="78">
        <v>0.48299999999999998</v>
      </c>
      <c r="I107" s="78">
        <v>0.17599999999999999</v>
      </c>
      <c r="J107" s="78">
        <v>11</v>
      </c>
      <c r="K107" s="78">
        <v>0.36699999999999999</v>
      </c>
      <c r="L107" s="78">
        <v>0.15</v>
      </c>
      <c r="M107" s="78">
        <v>48</v>
      </c>
      <c r="N107" s="78">
        <v>0.16500000000000001</v>
      </c>
      <c r="O107" s="78">
        <v>0.08</v>
      </c>
      <c r="P107" s="78">
        <v>46</v>
      </c>
      <c r="Q107" s="78">
        <v>0.61599999999999999</v>
      </c>
      <c r="R107" s="78">
        <v>0.16</v>
      </c>
      <c r="S107" s="78">
        <v>35</v>
      </c>
      <c r="AJ107" s="86" t="s">
        <v>247</v>
      </c>
      <c r="AK107" s="79">
        <v>0.827203095</v>
      </c>
      <c r="AL107" s="100">
        <v>41</v>
      </c>
      <c r="AM107" s="79">
        <v>0.61519463699999999</v>
      </c>
      <c r="AN107" s="100">
        <v>14</v>
      </c>
      <c r="AO107" s="79">
        <v>0.80311033200000004</v>
      </c>
      <c r="AP107" s="100">
        <v>11</v>
      </c>
      <c r="AQ107" s="79">
        <v>0.66338927700000005</v>
      </c>
      <c r="AR107" s="100">
        <v>29</v>
      </c>
      <c r="AS107" s="76">
        <v>1</v>
      </c>
      <c r="AT107" s="98">
        <v>0.72119886599999994</v>
      </c>
      <c r="AU107" s="76">
        <v>27.5</v>
      </c>
    </row>
    <row r="108" spans="7:47">
      <c r="G108" s="78" t="s">
        <v>203</v>
      </c>
      <c r="H108" s="78">
        <v>0.47899999999999998</v>
      </c>
      <c r="I108" s="78">
        <v>9.8000000000000004E-2</v>
      </c>
      <c r="J108" s="78">
        <v>36</v>
      </c>
      <c r="K108" s="78">
        <v>0.71099999999999997</v>
      </c>
      <c r="L108" s="78">
        <v>0.31</v>
      </c>
      <c r="M108" s="78">
        <v>13</v>
      </c>
      <c r="N108" s="78">
        <v>0.79400000000000004</v>
      </c>
      <c r="O108" s="78">
        <v>0.42</v>
      </c>
      <c r="P108" s="78">
        <v>15</v>
      </c>
      <c r="Q108" s="78">
        <v>0.86199999999999999</v>
      </c>
      <c r="R108" s="78">
        <v>0.14000000000000001</v>
      </c>
      <c r="S108" s="78">
        <v>45</v>
      </c>
      <c r="AJ108" s="86" t="s">
        <v>222</v>
      </c>
      <c r="AK108" s="79">
        <v>0.71634761499999999</v>
      </c>
      <c r="AL108" s="100">
        <v>11</v>
      </c>
      <c r="AM108" s="79">
        <v>1.000000282</v>
      </c>
      <c r="AN108" s="100">
        <v>21</v>
      </c>
      <c r="AO108" s="79">
        <v>0.76013943299999998</v>
      </c>
      <c r="AP108" s="100">
        <v>16</v>
      </c>
      <c r="AQ108" s="79">
        <v>0.50581173099999999</v>
      </c>
      <c r="AR108" s="100">
        <v>46</v>
      </c>
      <c r="AS108" s="76">
        <v>0</v>
      </c>
      <c r="AT108" s="98">
        <v>0.85817394849999995</v>
      </c>
      <c r="AU108" s="76">
        <v>16</v>
      </c>
    </row>
    <row r="109" spans="7:47">
      <c r="G109" s="78" t="s">
        <v>226</v>
      </c>
      <c r="H109" s="78">
        <v>0.47499999999999998</v>
      </c>
      <c r="I109" s="78">
        <v>0.14099999999999999</v>
      </c>
      <c r="J109" s="78">
        <v>21</v>
      </c>
      <c r="K109" s="78">
        <v>0.376</v>
      </c>
      <c r="L109" s="78">
        <v>0.15</v>
      </c>
      <c r="M109" s="78">
        <v>48</v>
      </c>
      <c r="N109" s="78">
        <v>0.375</v>
      </c>
      <c r="O109" s="78">
        <v>0.22</v>
      </c>
      <c r="P109" s="78">
        <v>32</v>
      </c>
      <c r="Q109" s="78">
        <v>0.52100000000000002</v>
      </c>
      <c r="R109" s="78">
        <v>0.15</v>
      </c>
      <c r="S109" s="78">
        <v>38</v>
      </c>
      <c r="AJ109" s="86" t="s">
        <v>248</v>
      </c>
      <c r="AK109" s="79">
        <v>0.51014256899999999</v>
      </c>
      <c r="AL109" s="100">
        <v>20</v>
      </c>
      <c r="AM109" s="79">
        <v>0.26745910699999997</v>
      </c>
      <c r="AN109" s="100">
        <v>49</v>
      </c>
      <c r="AO109" s="79">
        <v>0.29312808499999998</v>
      </c>
      <c r="AP109" s="100">
        <v>49</v>
      </c>
      <c r="AQ109" s="79">
        <v>0.31107042699999998</v>
      </c>
      <c r="AR109" s="100">
        <v>14</v>
      </c>
      <c r="AS109" s="76">
        <v>0</v>
      </c>
      <c r="AT109" s="98">
        <v>0.38880083799999998</v>
      </c>
      <c r="AU109" s="76">
        <v>34.5</v>
      </c>
    </row>
    <row r="110" spans="7:47">
      <c r="G110" s="78" t="s">
        <v>236</v>
      </c>
      <c r="H110" s="78">
        <v>0.45200000000000001</v>
      </c>
      <c r="I110" s="78">
        <v>0.12</v>
      </c>
      <c r="J110" s="78">
        <v>30</v>
      </c>
      <c r="K110" s="78">
        <v>0.66700000000000004</v>
      </c>
      <c r="L110" s="78">
        <v>0.27</v>
      </c>
      <c r="M110" s="78">
        <v>19</v>
      </c>
      <c r="N110" s="78">
        <v>0.248</v>
      </c>
      <c r="O110" s="78">
        <v>0.15</v>
      </c>
      <c r="P110" s="78">
        <v>38</v>
      </c>
      <c r="Q110" s="78">
        <v>0.65</v>
      </c>
      <c r="R110" s="78">
        <v>0.18</v>
      </c>
      <c r="S110" s="78">
        <v>32</v>
      </c>
      <c r="AJ110" s="86" t="s">
        <v>214</v>
      </c>
      <c r="AK110" s="79">
        <v>0.79133551199999996</v>
      </c>
      <c r="AL110" s="100">
        <v>38</v>
      </c>
      <c r="AM110" s="79">
        <v>0.77871324600000003</v>
      </c>
      <c r="AN110" s="100">
        <v>6</v>
      </c>
      <c r="AO110" s="79">
        <v>0.89850403000000001</v>
      </c>
      <c r="AP110" s="100">
        <v>9</v>
      </c>
      <c r="AQ110" s="79">
        <v>0.782003911</v>
      </c>
      <c r="AR110" s="100">
        <v>5</v>
      </c>
      <c r="AS110" s="76">
        <v>0</v>
      </c>
      <c r="AT110" s="98">
        <v>0.78502437899999999</v>
      </c>
      <c r="AU110" s="76">
        <v>22</v>
      </c>
    </row>
    <row r="111" spans="7:47">
      <c r="G111" s="78" t="s">
        <v>248</v>
      </c>
      <c r="H111" s="78">
        <v>0.44700000000000001</v>
      </c>
      <c r="I111" s="78">
        <v>0.16600000000000001</v>
      </c>
      <c r="J111" s="78">
        <v>15</v>
      </c>
      <c r="K111" s="78">
        <v>0.42399999999999999</v>
      </c>
      <c r="L111" s="78">
        <v>0.17</v>
      </c>
      <c r="M111" s="78">
        <v>45</v>
      </c>
      <c r="N111" s="78">
        <v>6.6000000000000003E-2</v>
      </c>
      <c r="O111" s="78">
        <v>0.01</v>
      </c>
      <c r="P111" s="78">
        <v>52</v>
      </c>
      <c r="Q111" s="78">
        <v>0.72399999999999998</v>
      </c>
      <c r="R111" s="78">
        <v>0.21</v>
      </c>
      <c r="S111" s="78">
        <v>20</v>
      </c>
      <c r="AJ111" s="86" t="s">
        <v>228</v>
      </c>
      <c r="AK111" s="79">
        <v>0.99999939100000002</v>
      </c>
      <c r="AL111" s="100">
        <v>32</v>
      </c>
      <c r="AM111" s="79">
        <v>0.79243689799999995</v>
      </c>
      <c r="AN111" s="100">
        <v>5</v>
      </c>
      <c r="AO111" s="79">
        <v>0.99999969899999996</v>
      </c>
      <c r="AP111" s="100">
        <v>5</v>
      </c>
      <c r="AQ111" s="79">
        <v>0.99999938099999996</v>
      </c>
      <c r="AR111" s="100">
        <v>44</v>
      </c>
      <c r="AS111" s="76">
        <v>0</v>
      </c>
      <c r="AT111" s="98">
        <v>0.89621814449999992</v>
      </c>
      <c r="AU111" s="76">
        <v>18.5</v>
      </c>
    </row>
    <row r="112" spans="7:47">
      <c r="G112" s="78" t="s">
        <v>213</v>
      </c>
      <c r="H112" s="78">
        <v>0.44400000000000001</v>
      </c>
      <c r="I112" s="78">
        <v>0.129</v>
      </c>
      <c r="J112" s="78">
        <v>24</v>
      </c>
      <c r="K112" s="78">
        <v>0.47099999999999997</v>
      </c>
      <c r="L112" s="78">
        <v>0.21</v>
      </c>
      <c r="M112" s="78">
        <v>36</v>
      </c>
      <c r="N112" s="78">
        <v>0.54800000000000004</v>
      </c>
      <c r="O112" s="78">
        <v>0.26</v>
      </c>
      <c r="P112" s="78">
        <v>27</v>
      </c>
      <c r="Q112" s="78">
        <v>0.56399999999999995</v>
      </c>
      <c r="R112" s="78">
        <v>0.15</v>
      </c>
      <c r="S112" s="78">
        <v>38</v>
      </c>
      <c r="AJ112" s="86" t="s">
        <v>213</v>
      </c>
      <c r="AK112" s="79">
        <v>0.364998025</v>
      </c>
      <c r="AL112" s="100">
        <v>11</v>
      </c>
      <c r="AM112" s="79">
        <v>0.35563474</v>
      </c>
      <c r="AN112" s="100">
        <v>47</v>
      </c>
      <c r="AO112" s="79">
        <v>0.37164037999999999</v>
      </c>
      <c r="AP112" s="100">
        <v>46</v>
      </c>
      <c r="AQ112" s="79">
        <v>0.37520073599999998</v>
      </c>
      <c r="AR112" s="100">
        <v>13</v>
      </c>
      <c r="AS112" s="76">
        <v>0</v>
      </c>
      <c r="AT112" s="98">
        <v>0.36031638249999998</v>
      </c>
      <c r="AU112" s="76">
        <v>29</v>
      </c>
    </row>
    <row r="113" spans="7:47">
      <c r="G113" s="78" t="s">
        <v>235</v>
      </c>
      <c r="H113" s="78">
        <v>0.44</v>
      </c>
      <c r="I113" s="78">
        <v>7.8E-2</v>
      </c>
      <c r="J113" s="78">
        <v>44</v>
      </c>
      <c r="K113" s="78">
        <v>0.73</v>
      </c>
      <c r="L113" s="78">
        <v>0.31</v>
      </c>
      <c r="M113" s="78">
        <v>13</v>
      </c>
      <c r="N113" s="78">
        <v>0.48099999999999998</v>
      </c>
      <c r="O113" s="78">
        <v>0.31</v>
      </c>
      <c r="P113" s="78">
        <v>23</v>
      </c>
      <c r="Q113" s="78">
        <v>0.76300000000000001</v>
      </c>
      <c r="R113" s="78">
        <v>0.23</v>
      </c>
      <c r="S113" s="78">
        <v>13</v>
      </c>
      <c r="AJ113" s="86" t="s">
        <v>239</v>
      </c>
      <c r="AK113" s="79">
        <v>0.94056122499999995</v>
      </c>
      <c r="AL113" s="100">
        <v>45</v>
      </c>
      <c r="AM113" s="79">
        <v>0.66568772600000004</v>
      </c>
      <c r="AN113" s="100">
        <v>36</v>
      </c>
      <c r="AO113" s="79">
        <v>0.471765661</v>
      </c>
      <c r="AP113" s="100">
        <v>38</v>
      </c>
      <c r="AQ113" s="79">
        <v>0.67982163299999998</v>
      </c>
      <c r="AR113" s="100">
        <v>27</v>
      </c>
      <c r="AS113" s="76">
        <v>0</v>
      </c>
      <c r="AT113" s="98">
        <v>0.80312447549999999</v>
      </c>
      <c r="AU113" s="76">
        <v>40.5</v>
      </c>
    </row>
    <row r="114" spans="7:47">
      <c r="G114" s="78" t="s">
        <v>212</v>
      </c>
      <c r="H114" s="78">
        <v>0.436</v>
      </c>
      <c r="I114" s="78">
        <v>0.125</v>
      </c>
      <c r="J114" s="78">
        <v>27</v>
      </c>
      <c r="K114" s="78">
        <v>0.59</v>
      </c>
      <c r="L114" s="78">
        <v>0.23</v>
      </c>
      <c r="M114" s="78">
        <v>26</v>
      </c>
      <c r="N114" s="78">
        <v>0.88800000000000001</v>
      </c>
      <c r="O114" s="78">
        <v>0.49</v>
      </c>
      <c r="P114" s="78">
        <v>9</v>
      </c>
      <c r="Q114" s="78">
        <v>0.69099999999999995</v>
      </c>
      <c r="R114" s="78">
        <v>0.19</v>
      </c>
      <c r="S114" s="78">
        <v>29</v>
      </c>
      <c r="AJ114" s="86" t="s">
        <v>5</v>
      </c>
      <c r="AK114" s="79">
        <v>0.370017922</v>
      </c>
      <c r="AL114" s="100">
        <v>8</v>
      </c>
      <c r="AM114" s="79">
        <v>0.40212637200000001</v>
      </c>
      <c r="AN114" s="100">
        <v>37</v>
      </c>
      <c r="AO114" s="79">
        <v>0.34616297800000001</v>
      </c>
      <c r="AP114" s="100">
        <v>44</v>
      </c>
      <c r="AQ114" s="79">
        <v>0.59536681599999997</v>
      </c>
      <c r="AR114" s="100">
        <v>31</v>
      </c>
      <c r="AS114" s="76">
        <v>0</v>
      </c>
      <c r="AT114" s="98">
        <v>0.38607214700000003</v>
      </c>
      <c r="AU114" s="76">
        <v>22.5</v>
      </c>
    </row>
    <row r="115" spans="7:47">
      <c r="G115" s="78" t="s">
        <v>193</v>
      </c>
      <c r="H115" s="78">
        <v>0.434</v>
      </c>
      <c r="I115" s="78">
        <v>0.104</v>
      </c>
      <c r="J115" s="78">
        <v>34</v>
      </c>
      <c r="K115" s="78">
        <v>1</v>
      </c>
      <c r="L115" s="78">
        <v>0.36</v>
      </c>
      <c r="M115" s="78">
        <v>7</v>
      </c>
      <c r="N115" s="78">
        <v>0.52700000000000002</v>
      </c>
      <c r="O115" s="78">
        <v>0.31</v>
      </c>
      <c r="P115" s="78">
        <v>23</v>
      </c>
      <c r="Q115" s="78">
        <v>0.999</v>
      </c>
      <c r="R115" s="78">
        <v>0.28000000000000003</v>
      </c>
      <c r="S115" s="78">
        <v>3</v>
      </c>
      <c r="AJ115" s="86" t="s">
        <v>232</v>
      </c>
      <c r="AK115" s="79">
        <v>0.71022775500000002</v>
      </c>
      <c r="AL115" s="100">
        <v>50</v>
      </c>
      <c r="AM115" s="79">
        <v>0.52203143799999996</v>
      </c>
      <c r="AN115" s="100">
        <v>31</v>
      </c>
      <c r="AO115" s="79">
        <v>0.67948065199999996</v>
      </c>
      <c r="AP115" s="100">
        <v>18</v>
      </c>
      <c r="AQ115" s="79">
        <v>0.47983430199999999</v>
      </c>
      <c r="AR115" s="100">
        <v>7</v>
      </c>
      <c r="AS115" s="76">
        <v>1</v>
      </c>
      <c r="AT115" s="98">
        <v>0.61612959649999999</v>
      </c>
      <c r="AU115" s="76">
        <v>40.5</v>
      </c>
    </row>
    <row r="116" spans="7:47">
      <c r="G116" s="78" t="s">
        <v>229</v>
      </c>
      <c r="H116" s="78">
        <v>0.432</v>
      </c>
      <c r="I116" s="78">
        <v>0.1</v>
      </c>
      <c r="J116" s="78">
        <v>35</v>
      </c>
      <c r="K116" s="78">
        <v>0.59799999999999998</v>
      </c>
      <c r="L116" s="78">
        <v>0.22</v>
      </c>
      <c r="M116" s="78">
        <v>32</v>
      </c>
      <c r="N116" s="78">
        <v>0.60299999999999998</v>
      </c>
      <c r="O116" s="78">
        <v>0.14000000000000001</v>
      </c>
      <c r="P116" s="78">
        <v>39</v>
      </c>
      <c r="Q116" s="78">
        <v>0.872</v>
      </c>
      <c r="R116" s="78">
        <v>0.24</v>
      </c>
      <c r="S116" s="78">
        <v>11</v>
      </c>
      <c r="AJ116" s="86" t="s">
        <v>210</v>
      </c>
      <c r="AK116" s="79">
        <v>0.59039026400000005</v>
      </c>
      <c r="AL116" s="100">
        <v>16</v>
      </c>
      <c r="AM116" s="79">
        <v>0.60449350499999999</v>
      </c>
      <c r="AN116" s="100">
        <v>16</v>
      </c>
      <c r="AO116" s="79">
        <v>0.99999945999999995</v>
      </c>
      <c r="AP116" s="100">
        <v>1</v>
      </c>
      <c r="AQ116" s="79">
        <v>0.88851471500000001</v>
      </c>
      <c r="AR116" s="100">
        <v>12</v>
      </c>
      <c r="AS116" s="76">
        <v>0</v>
      </c>
      <c r="AT116" s="98">
        <v>0.59744188450000002</v>
      </c>
      <c r="AU116" s="76">
        <v>16</v>
      </c>
    </row>
    <row r="117" spans="7:47">
      <c r="G117" s="78" t="s">
        <v>211</v>
      </c>
      <c r="H117" s="78">
        <v>0.43099999999999999</v>
      </c>
      <c r="I117" s="78">
        <v>0.111</v>
      </c>
      <c r="J117" s="78">
        <v>32</v>
      </c>
      <c r="K117" s="78">
        <v>0.71799999999999997</v>
      </c>
      <c r="L117" s="78">
        <v>0.25</v>
      </c>
      <c r="M117" s="78">
        <v>22</v>
      </c>
      <c r="N117" s="78">
        <v>0.312</v>
      </c>
      <c r="O117" s="78">
        <v>0.1</v>
      </c>
      <c r="P117" s="78">
        <v>42</v>
      </c>
      <c r="Q117" s="78">
        <v>0.76800000000000002</v>
      </c>
      <c r="R117" s="78">
        <v>0.23</v>
      </c>
      <c r="S117" s="78">
        <v>13</v>
      </c>
      <c r="AJ117" s="86" t="s">
        <v>4</v>
      </c>
      <c r="AK117" s="79">
        <v>0.80214116899999999</v>
      </c>
      <c r="AL117" s="100">
        <v>43</v>
      </c>
      <c r="AM117" s="79">
        <v>1.0000017919999999</v>
      </c>
      <c r="AN117" s="100">
        <v>7</v>
      </c>
      <c r="AO117" s="79">
        <v>0.56935349000000002</v>
      </c>
      <c r="AP117" s="100">
        <v>28</v>
      </c>
      <c r="AQ117" s="79">
        <v>0.79843440499999996</v>
      </c>
      <c r="AR117" s="100">
        <v>44</v>
      </c>
      <c r="AS117" s="76">
        <v>1</v>
      </c>
      <c r="AT117" s="98">
        <v>0.90107148049999997</v>
      </c>
      <c r="AU117" s="76">
        <v>25</v>
      </c>
    </row>
    <row r="118" spans="7:47">
      <c r="G118" s="78" t="s">
        <v>243</v>
      </c>
      <c r="H118" s="78">
        <v>0.40799999999999997</v>
      </c>
      <c r="I118" s="78">
        <v>9.8000000000000004E-2</v>
      </c>
      <c r="J118" s="78">
        <v>36</v>
      </c>
      <c r="K118" s="78">
        <v>0.46300000000000002</v>
      </c>
      <c r="L118" s="78">
        <v>0.18</v>
      </c>
      <c r="M118" s="78">
        <v>42</v>
      </c>
      <c r="N118" s="78">
        <v>0.26700000000000002</v>
      </c>
      <c r="O118" s="78">
        <v>0.16</v>
      </c>
      <c r="P118" s="78">
        <v>37</v>
      </c>
      <c r="Q118" s="78">
        <v>0.75800000000000001</v>
      </c>
      <c r="R118" s="78">
        <v>0.22</v>
      </c>
      <c r="S118" s="78">
        <v>18</v>
      </c>
      <c r="AJ118" s="86" t="s">
        <v>193</v>
      </c>
      <c r="AK118" s="79">
        <v>0.419819581</v>
      </c>
      <c r="AL118" s="100">
        <v>19</v>
      </c>
      <c r="AM118" s="79">
        <v>0.86354328599999997</v>
      </c>
      <c r="AN118" s="100">
        <v>12</v>
      </c>
      <c r="AO118" s="79">
        <v>0.83615631199999996</v>
      </c>
      <c r="AP118" s="100">
        <v>13</v>
      </c>
      <c r="AQ118" s="79">
        <v>0.37556260000000002</v>
      </c>
      <c r="AR118" s="100">
        <v>42</v>
      </c>
      <c r="AS118" s="76">
        <v>0</v>
      </c>
      <c r="AT118" s="98">
        <v>0.64168143349999995</v>
      </c>
      <c r="AU118" s="76">
        <v>15.5</v>
      </c>
    </row>
    <row r="119" spans="7:47">
      <c r="G119" s="78" t="s">
        <v>210</v>
      </c>
      <c r="H119" s="78">
        <v>0.40400000000000003</v>
      </c>
      <c r="I119" s="78">
        <v>8.5000000000000006E-2</v>
      </c>
      <c r="J119" s="78">
        <v>40</v>
      </c>
      <c r="K119" s="78">
        <v>0.57199999999999995</v>
      </c>
      <c r="L119" s="78">
        <v>0.22</v>
      </c>
      <c r="M119" s="78">
        <v>32</v>
      </c>
      <c r="N119" s="78">
        <v>0.84599999999999997</v>
      </c>
      <c r="O119" s="78">
        <v>0.44</v>
      </c>
      <c r="P119" s="78">
        <v>12</v>
      </c>
      <c r="Q119" s="78">
        <v>0.871</v>
      </c>
      <c r="R119" s="78">
        <v>0.24</v>
      </c>
      <c r="S119" s="78">
        <v>11</v>
      </c>
      <c r="AJ119" s="86" t="s">
        <v>241</v>
      </c>
      <c r="AK119" s="79">
        <v>0.65861473000000004</v>
      </c>
      <c r="AL119" s="100">
        <v>46</v>
      </c>
      <c r="AM119" s="79">
        <v>0.52383731099999997</v>
      </c>
      <c r="AN119" s="100">
        <v>43</v>
      </c>
      <c r="AO119" s="79">
        <v>0.35050743699999998</v>
      </c>
      <c r="AP119" s="100">
        <v>45</v>
      </c>
      <c r="AQ119" s="79">
        <v>0.371431811</v>
      </c>
      <c r="AR119" s="100">
        <v>27</v>
      </c>
      <c r="AS119" s="76">
        <v>0</v>
      </c>
      <c r="AT119" s="98">
        <v>0.59122602049999995</v>
      </c>
      <c r="AU119" s="76">
        <v>44.5</v>
      </c>
    </row>
    <row r="120" spans="7:47">
      <c r="G120" s="78" t="s">
        <v>245</v>
      </c>
      <c r="H120" s="78">
        <v>0.371</v>
      </c>
      <c r="I120" s="78">
        <v>8.7999999999999995E-2</v>
      </c>
      <c r="J120" s="78">
        <v>39</v>
      </c>
      <c r="K120" s="78">
        <v>0.63700000000000001</v>
      </c>
      <c r="L120" s="78">
        <v>0.22</v>
      </c>
      <c r="M120" s="78">
        <v>32</v>
      </c>
      <c r="N120" s="78">
        <v>0.63600000000000001</v>
      </c>
      <c r="O120" s="78">
        <v>0.36</v>
      </c>
      <c r="P120" s="78">
        <v>19</v>
      </c>
      <c r="Q120" s="78">
        <v>0.61899999999999999</v>
      </c>
      <c r="R120" s="78">
        <v>0.13</v>
      </c>
      <c r="S120" s="78">
        <v>47</v>
      </c>
      <c r="AJ120" s="86" t="s">
        <v>280</v>
      </c>
      <c r="AK120" s="79">
        <v>0.60593656500000004</v>
      </c>
      <c r="AL120" s="100">
        <v>23</v>
      </c>
      <c r="AM120" s="79">
        <v>1.000000928</v>
      </c>
      <c r="AN120" s="100">
        <v>3</v>
      </c>
      <c r="AO120" s="79">
        <v>0.99999916899999997</v>
      </c>
      <c r="AP120" s="100">
        <v>1</v>
      </c>
      <c r="AQ120" s="79">
        <v>0.70084029999999997</v>
      </c>
      <c r="AR120" s="100">
        <v>16</v>
      </c>
      <c r="AS120" s="76">
        <v>0</v>
      </c>
      <c r="AT120" s="98">
        <v>0.80296874649999994</v>
      </c>
      <c r="AU120" s="76">
        <v>13</v>
      </c>
    </row>
    <row r="121" spans="7:47">
      <c r="G121" s="78" t="s">
        <v>249</v>
      </c>
      <c r="H121" s="78">
        <v>0.34100000000000003</v>
      </c>
      <c r="I121" s="78">
        <v>0.11700000000000001</v>
      </c>
      <c r="J121" s="78">
        <v>31</v>
      </c>
      <c r="K121" s="78">
        <v>0.27</v>
      </c>
      <c r="L121" s="78">
        <v>0.09</v>
      </c>
      <c r="M121" s="78">
        <v>52</v>
      </c>
      <c r="N121" s="78">
        <v>0.23</v>
      </c>
      <c r="O121" s="78">
        <v>0.05</v>
      </c>
      <c r="P121" s="78">
        <v>49</v>
      </c>
      <c r="Q121" s="78">
        <v>0.69799999999999995</v>
      </c>
      <c r="R121" s="78">
        <v>0.21</v>
      </c>
      <c r="S121" s="78">
        <v>20</v>
      </c>
      <c r="AJ121" s="86" t="s">
        <v>198</v>
      </c>
      <c r="AK121" s="79">
        <v>0.90907317099999996</v>
      </c>
      <c r="AL121" s="100">
        <v>43</v>
      </c>
      <c r="AM121" s="79">
        <v>0.92345015699999999</v>
      </c>
      <c r="AN121" s="100">
        <v>4</v>
      </c>
      <c r="AO121" s="79">
        <v>0.81902084900000005</v>
      </c>
      <c r="AP121" s="100">
        <v>14</v>
      </c>
      <c r="AQ121" s="79">
        <v>0.68267401500000002</v>
      </c>
      <c r="AR121" s="100">
        <v>40</v>
      </c>
      <c r="AS121" s="76">
        <v>0</v>
      </c>
      <c r="AT121" s="98">
        <v>0.91626166399999998</v>
      </c>
      <c r="AU121" s="76">
        <v>23.5</v>
      </c>
    </row>
    <row r="122" spans="7:47">
      <c r="G122" s="78" t="s">
        <v>205</v>
      </c>
      <c r="H122" s="78">
        <v>0.27900000000000003</v>
      </c>
      <c r="I122" s="78">
        <v>2.9000000000000001E-2</v>
      </c>
      <c r="J122" s="78">
        <v>50</v>
      </c>
      <c r="K122" s="78">
        <v>0.93500000000000005</v>
      </c>
      <c r="L122" s="78">
        <v>0.4</v>
      </c>
      <c r="M122" s="78">
        <v>5</v>
      </c>
      <c r="N122" s="78">
        <v>1</v>
      </c>
      <c r="O122" s="78">
        <v>0.71</v>
      </c>
      <c r="P122" s="78">
        <v>1</v>
      </c>
      <c r="Q122" s="78">
        <v>0.81399999999999995</v>
      </c>
      <c r="R122" s="78">
        <v>0.2</v>
      </c>
      <c r="S122" s="78">
        <v>24</v>
      </c>
      <c r="AJ122" s="86" t="s">
        <v>246</v>
      </c>
      <c r="AK122" s="79">
        <v>0.69470706400000004</v>
      </c>
      <c r="AL122" s="100">
        <v>13</v>
      </c>
      <c r="AM122" s="79">
        <v>0.371649063</v>
      </c>
      <c r="AN122" s="100">
        <v>42</v>
      </c>
      <c r="AO122" s="79">
        <v>0.40714571100000002</v>
      </c>
      <c r="AP122" s="100">
        <v>43</v>
      </c>
      <c r="AQ122" s="79">
        <v>0.40767874799999998</v>
      </c>
      <c r="AR122" s="100">
        <v>11</v>
      </c>
      <c r="AS122" s="76">
        <v>0</v>
      </c>
      <c r="AT122" s="98">
        <v>0.53317806350000008</v>
      </c>
      <c r="AU122" s="76">
        <v>27.5</v>
      </c>
    </row>
    <row r="123" spans="7:47">
      <c r="G123" s="78" t="s">
        <v>222</v>
      </c>
      <c r="H123" s="78">
        <v>0.27900000000000003</v>
      </c>
      <c r="I123" s="78">
        <v>3.5999999999999997E-2</v>
      </c>
      <c r="J123" s="78">
        <v>48</v>
      </c>
      <c r="K123" s="78">
        <v>0.69399999999999995</v>
      </c>
      <c r="L123" s="78">
        <v>0.23</v>
      </c>
      <c r="M123" s="78">
        <v>26</v>
      </c>
      <c r="N123" s="78">
        <v>0.186</v>
      </c>
      <c r="O123" s="78">
        <v>0.05</v>
      </c>
      <c r="P123" s="78">
        <v>49</v>
      </c>
      <c r="Q123" s="78">
        <v>0.749</v>
      </c>
      <c r="R123" s="78">
        <v>0.21</v>
      </c>
      <c r="S123" s="78">
        <v>20</v>
      </c>
      <c r="AJ123" s="86" t="s">
        <v>208</v>
      </c>
      <c r="AK123" s="79">
        <v>0.61150997900000004</v>
      </c>
      <c r="AL123" s="100">
        <v>20</v>
      </c>
      <c r="AM123" s="79">
        <v>0.58934956699999996</v>
      </c>
      <c r="AN123" s="100">
        <v>18</v>
      </c>
      <c r="AO123" s="79">
        <v>0.55838336799999999</v>
      </c>
      <c r="AP123" s="100">
        <v>30</v>
      </c>
      <c r="AQ123" s="79">
        <v>0.82768067099999998</v>
      </c>
      <c r="AR123" s="100">
        <v>33</v>
      </c>
      <c r="AS123" s="76">
        <v>0</v>
      </c>
      <c r="AT123" s="98">
        <v>0.600429773</v>
      </c>
      <c r="AU123" s="76">
        <v>19</v>
      </c>
    </row>
    <row r="124" spans="7:47">
      <c r="G124" s="78" t="s">
        <v>241</v>
      </c>
      <c r="H124" s="78">
        <v>0.26800000000000002</v>
      </c>
      <c r="I124" s="78">
        <v>0.106</v>
      </c>
      <c r="J124" s="78">
        <v>33</v>
      </c>
      <c r="K124" s="78">
        <v>0.45500000000000002</v>
      </c>
      <c r="L124" s="78">
        <v>0.18</v>
      </c>
      <c r="M124" s="78">
        <v>42</v>
      </c>
      <c r="N124" s="78">
        <v>0.14099999999999999</v>
      </c>
      <c r="O124" s="78">
        <v>0.09</v>
      </c>
      <c r="P124" s="78">
        <v>43</v>
      </c>
      <c r="Q124" s="78">
        <v>0.66500000000000004</v>
      </c>
      <c r="R124" s="78">
        <v>0.2</v>
      </c>
      <c r="S124" s="78">
        <v>24</v>
      </c>
      <c r="AJ124" s="86" t="s">
        <v>281</v>
      </c>
      <c r="AK124" s="79">
        <v>0.61044837399999996</v>
      </c>
      <c r="AL124" s="100">
        <v>51</v>
      </c>
      <c r="AM124" s="79">
        <v>0.70612929499999999</v>
      </c>
      <c r="AN124" s="100">
        <v>33</v>
      </c>
      <c r="AO124" s="79">
        <v>0.89594115200000002</v>
      </c>
      <c r="AP124" s="100">
        <v>8</v>
      </c>
      <c r="AQ124" s="79">
        <v>0.47665469999999999</v>
      </c>
      <c r="AR124" s="100">
        <v>10</v>
      </c>
      <c r="AS124" s="76">
        <v>0</v>
      </c>
      <c r="AT124" s="98">
        <v>0.65828883449999998</v>
      </c>
      <c r="AU124" s="76">
        <v>42</v>
      </c>
    </row>
    <row r="125" spans="7:47">
      <c r="G125" s="78" t="s">
        <v>250</v>
      </c>
      <c r="H125" s="78">
        <v>0.26300000000000001</v>
      </c>
      <c r="I125" s="78">
        <v>8.5000000000000006E-2</v>
      </c>
      <c r="J125" s="78">
        <v>40</v>
      </c>
      <c r="K125" s="78">
        <v>0.31</v>
      </c>
      <c r="L125" s="78">
        <v>0.12</v>
      </c>
      <c r="M125" s="78">
        <v>51</v>
      </c>
      <c r="N125" s="78">
        <v>0.44800000000000001</v>
      </c>
      <c r="O125" s="78">
        <v>0.26</v>
      </c>
      <c r="P125" s="78">
        <v>27</v>
      </c>
      <c r="Q125" s="78">
        <v>0.75</v>
      </c>
      <c r="R125" s="78">
        <v>0.23</v>
      </c>
      <c r="S125" s="78">
        <v>13</v>
      </c>
      <c r="AJ125" s="86" t="s">
        <v>206</v>
      </c>
      <c r="AK125" s="79">
        <v>0.760493058</v>
      </c>
      <c r="AL125" s="100">
        <v>30</v>
      </c>
      <c r="AM125" s="79">
        <v>0.65553405099999995</v>
      </c>
      <c r="AN125" s="100">
        <v>18</v>
      </c>
      <c r="AO125" s="79">
        <v>0.77334098900000003</v>
      </c>
      <c r="AP125" s="100">
        <v>12</v>
      </c>
      <c r="AQ125" s="79">
        <v>0.77265894000000002</v>
      </c>
      <c r="AR125" s="100">
        <v>39</v>
      </c>
      <c r="AS125" s="76">
        <v>0</v>
      </c>
      <c r="AT125" s="98">
        <v>0.70801355449999992</v>
      </c>
      <c r="AU125" s="76">
        <v>24</v>
      </c>
    </row>
    <row r="126" spans="7:47">
      <c r="G126" s="78" t="s">
        <v>220</v>
      </c>
      <c r="H126" s="78">
        <v>0.26100000000000001</v>
      </c>
      <c r="I126" s="78">
        <v>6.4000000000000001E-2</v>
      </c>
      <c r="J126" s="78">
        <v>47</v>
      </c>
      <c r="K126" s="78">
        <v>0.61599999999999999</v>
      </c>
      <c r="L126" s="78">
        <v>0.23</v>
      </c>
      <c r="M126" s="78">
        <v>26</v>
      </c>
      <c r="N126" s="78">
        <v>0.53</v>
      </c>
      <c r="O126" s="78">
        <v>0.26</v>
      </c>
      <c r="P126" s="78">
        <v>27</v>
      </c>
      <c r="Q126" s="78">
        <v>1</v>
      </c>
      <c r="R126" s="78">
        <v>0.3</v>
      </c>
      <c r="S126" s="78">
        <v>2</v>
      </c>
    </row>
    <row r="127" spans="7:47">
      <c r="G127" s="78" t="s">
        <v>237</v>
      </c>
      <c r="H127" s="78">
        <v>0.25700000000000001</v>
      </c>
      <c r="I127" s="78">
        <v>7.5999999999999998E-2</v>
      </c>
      <c r="J127" s="78">
        <v>45</v>
      </c>
      <c r="K127" s="78">
        <v>0.55300000000000005</v>
      </c>
      <c r="L127" s="78">
        <v>0.22</v>
      </c>
      <c r="M127" s="78">
        <v>32</v>
      </c>
      <c r="N127" s="78">
        <v>0.20799999999999999</v>
      </c>
      <c r="O127" s="78">
        <v>0.05</v>
      </c>
      <c r="P127" s="78">
        <v>49</v>
      </c>
      <c r="Q127" s="78">
        <v>0.751</v>
      </c>
      <c r="R127" s="78">
        <v>0.17</v>
      </c>
      <c r="S127" s="78">
        <v>33</v>
      </c>
      <c r="T127" s="76" t="e">
        <v>#N/A</v>
      </c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</row>
    <row r="128" spans="7:47">
      <c r="G128" s="78" t="s">
        <v>238</v>
      </c>
      <c r="H128" s="78">
        <v>0.13700000000000001</v>
      </c>
      <c r="I128" s="78">
        <v>3.3000000000000002E-2</v>
      </c>
      <c r="J128" s="78">
        <v>49</v>
      </c>
      <c r="K128" s="78">
        <v>0.41799999999999998</v>
      </c>
      <c r="L128" s="78">
        <v>0.16</v>
      </c>
      <c r="M128" s="78">
        <v>46</v>
      </c>
      <c r="N128" s="78">
        <v>0.30499999999999999</v>
      </c>
      <c r="O128" s="78">
        <v>0.12</v>
      </c>
      <c r="P128" s="78">
        <v>40</v>
      </c>
      <c r="Q128" s="78">
        <v>0.65600000000000003</v>
      </c>
      <c r="R128" s="78">
        <v>0.12</v>
      </c>
      <c r="S128" s="78">
        <v>49</v>
      </c>
    </row>
    <row r="129" spans="7:33">
      <c r="G129" s="78" t="s">
        <v>247</v>
      </c>
      <c r="H129" s="78">
        <v>0.12</v>
      </c>
      <c r="I129" s="78">
        <v>2.9000000000000001E-2</v>
      </c>
      <c r="J129" s="78">
        <v>50</v>
      </c>
      <c r="K129" s="78">
        <v>0.499</v>
      </c>
      <c r="L129" s="78">
        <v>0.21</v>
      </c>
      <c r="M129" s="78">
        <v>36</v>
      </c>
      <c r="N129" s="78">
        <v>0.67500000000000004</v>
      </c>
      <c r="O129" s="78">
        <v>0.27</v>
      </c>
      <c r="P129" s="78">
        <v>25</v>
      </c>
      <c r="Q129" s="78">
        <v>0.90600000000000003</v>
      </c>
      <c r="R129" s="78">
        <v>0.27</v>
      </c>
      <c r="S129" s="78">
        <v>4</v>
      </c>
    </row>
    <row r="130" spans="7:33">
      <c r="G130" s="78" t="s">
        <v>232</v>
      </c>
      <c r="H130" s="78">
        <v>0.05</v>
      </c>
      <c r="I130" s="78">
        <v>1.0999999999999999E-2</v>
      </c>
      <c r="J130" s="78">
        <v>52</v>
      </c>
      <c r="K130" s="78">
        <v>0.498</v>
      </c>
      <c r="L130" s="78">
        <v>0.16</v>
      </c>
      <c r="M130" s="78">
        <v>46</v>
      </c>
      <c r="N130" s="78">
        <v>0.218</v>
      </c>
      <c r="O130" s="78">
        <v>0.06</v>
      </c>
      <c r="P130" s="78">
        <v>48</v>
      </c>
      <c r="Q130" s="78">
        <v>0.84499999999999997</v>
      </c>
      <c r="R130" s="78">
        <v>0.25</v>
      </c>
      <c r="S130" s="78">
        <v>7</v>
      </c>
    </row>
    <row r="133" spans="7:33" ht="22" thickBot="1">
      <c r="Y133" s="97" t="s">
        <v>0</v>
      </c>
      <c r="Z133" s="95" t="s">
        <v>252</v>
      </c>
      <c r="AA133" s="95" t="s">
        <v>268</v>
      </c>
      <c r="AB133" s="95" t="s">
        <v>255</v>
      </c>
      <c r="AC133" s="95" t="s">
        <v>269</v>
      </c>
      <c r="AD133" s="95" t="s">
        <v>270</v>
      </c>
      <c r="AE133" s="95" t="s">
        <v>271</v>
      </c>
      <c r="AF133" s="95" t="s">
        <v>272</v>
      </c>
      <c r="AG133" s="95" t="s">
        <v>273</v>
      </c>
    </row>
    <row r="134" spans="7:33">
      <c r="Y134" s="86" t="s">
        <v>228</v>
      </c>
      <c r="Z134" s="79">
        <v>0.99999939100000002</v>
      </c>
      <c r="AA134" s="100">
        <v>32</v>
      </c>
      <c r="AB134" s="79">
        <v>0.79243689799999995</v>
      </c>
      <c r="AC134" s="100">
        <v>5</v>
      </c>
      <c r="AD134" s="79">
        <v>0.99999969899999996</v>
      </c>
      <c r="AE134" s="100">
        <v>5</v>
      </c>
      <c r="AF134" s="79">
        <v>0.99999938099999996</v>
      </c>
      <c r="AG134" s="100">
        <v>44</v>
      </c>
    </row>
    <row r="135" spans="7:33">
      <c r="Y135" s="86" t="s">
        <v>224</v>
      </c>
      <c r="Z135" s="79">
        <v>0.77907035099999999</v>
      </c>
      <c r="AA135" s="100">
        <v>34</v>
      </c>
      <c r="AB135" s="79">
        <v>0.571597943</v>
      </c>
      <c r="AC135" s="100">
        <v>29</v>
      </c>
      <c r="AD135" s="79">
        <v>0.50665592800000003</v>
      </c>
      <c r="AE135" s="100">
        <v>35</v>
      </c>
      <c r="AF135" s="79">
        <v>0.50414573600000001</v>
      </c>
      <c r="AG135" s="100">
        <v>31</v>
      </c>
    </row>
    <row r="136" spans="7:33">
      <c r="Y136" s="86" t="s">
        <v>225</v>
      </c>
      <c r="Z136" s="79">
        <v>0.73092958699999999</v>
      </c>
      <c r="AA136" s="100">
        <v>37</v>
      </c>
      <c r="AB136" s="79">
        <v>0.54869507799999995</v>
      </c>
      <c r="AC136" s="100">
        <v>29</v>
      </c>
      <c r="AD136" s="79">
        <v>0.44002856899999998</v>
      </c>
      <c r="AE136" s="100">
        <v>40</v>
      </c>
      <c r="AF136" s="79">
        <v>0.82453217400000001</v>
      </c>
      <c r="AG136" s="100">
        <v>14</v>
      </c>
    </row>
    <row r="137" spans="7:33">
      <c r="Y137" s="86" t="s">
        <v>274</v>
      </c>
      <c r="Z137" s="79">
        <v>0.99999949700000001</v>
      </c>
      <c r="AA137" s="100">
        <v>3</v>
      </c>
      <c r="AB137" s="79">
        <v>0.99999909499999995</v>
      </c>
      <c r="AC137" s="100">
        <v>1</v>
      </c>
      <c r="AD137" s="79">
        <v>0.99999926299999997</v>
      </c>
      <c r="AE137" s="100">
        <v>1</v>
      </c>
      <c r="AF137" s="79">
        <v>1</v>
      </c>
      <c r="AG137" s="100">
        <v>1</v>
      </c>
    </row>
    <row r="138" spans="7:33">
      <c r="Y138" s="86" t="s">
        <v>207</v>
      </c>
      <c r="Z138" s="79">
        <v>1.00000011</v>
      </c>
      <c r="AA138" s="100">
        <v>4</v>
      </c>
      <c r="AB138" s="79">
        <v>0.85024835600000004</v>
      </c>
      <c r="AC138" s="100">
        <v>10</v>
      </c>
      <c r="AD138" s="79">
        <v>0.66625025900000001</v>
      </c>
      <c r="AE138" s="100">
        <v>19</v>
      </c>
      <c r="AF138" s="79">
        <v>0.58524371399999997</v>
      </c>
      <c r="AG138" s="100">
        <v>22</v>
      </c>
    </row>
    <row r="139" spans="7:33">
      <c r="Y139" s="86" t="s">
        <v>274</v>
      </c>
      <c r="Z139" s="79">
        <v>0.99999949700000001</v>
      </c>
      <c r="AA139" s="100">
        <v>3</v>
      </c>
      <c r="AB139" s="79">
        <v>0.99999909499999995</v>
      </c>
      <c r="AC139" s="100">
        <v>1</v>
      </c>
      <c r="AD139" s="79">
        <v>0.99999926299999997</v>
      </c>
      <c r="AE139" s="100">
        <v>1</v>
      </c>
      <c r="AF139" s="79">
        <v>1</v>
      </c>
      <c r="AG139" s="100">
        <v>1</v>
      </c>
    </row>
    <row r="140" spans="7:33">
      <c r="Y140" s="86" t="s">
        <v>237</v>
      </c>
      <c r="Z140" s="79">
        <v>0.64447015200000002</v>
      </c>
      <c r="AA140" s="100">
        <v>23</v>
      </c>
      <c r="AB140" s="79">
        <v>0.54031735000000003</v>
      </c>
      <c r="AC140" s="100">
        <v>34</v>
      </c>
      <c r="AD140" s="79">
        <v>0.60314271100000005</v>
      </c>
      <c r="AE140" s="100">
        <v>25</v>
      </c>
      <c r="AF140" s="79">
        <v>0.44874304100000001</v>
      </c>
      <c r="AG140" s="100">
        <v>37</v>
      </c>
    </row>
    <row r="141" spans="7:33">
      <c r="Y141" s="86" t="s">
        <v>224</v>
      </c>
      <c r="Z141" s="79">
        <v>0.77907035099999999</v>
      </c>
      <c r="AA141" s="100">
        <v>34</v>
      </c>
      <c r="AB141" s="79">
        <v>0.571597943</v>
      </c>
      <c r="AC141" s="100">
        <v>29</v>
      </c>
      <c r="AD141" s="79">
        <v>0.50665592800000003</v>
      </c>
      <c r="AE141" s="100">
        <v>35</v>
      </c>
      <c r="AF141" s="79">
        <v>0.50414573600000001</v>
      </c>
      <c r="AG141" s="100">
        <v>31</v>
      </c>
    </row>
    <row r="142" spans="7:33">
      <c r="Y142" s="86" t="s">
        <v>249</v>
      </c>
      <c r="Z142" s="79">
        <v>1.000000188</v>
      </c>
      <c r="AA142" s="100">
        <v>2</v>
      </c>
      <c r="AB142" s="79">
        <v>0.44015119600000002</v>
      </c>
      <c r="AC142" s="100">
        <v>39</v>
      </c>
      <c r="AD142" s="79">
        <v>0.48902274600000001</v>
      </c>
      <c r="AE142" s="100">
        <v>36</v>
      </c>
      <c r="AF142" s="79">
        <v>0.53128507400000002</v>
      </c>
      <c r="AG142" s="100">
        <v>27</v>
      </c>
    </row>
    <row r="143" spans="7:33">
      <c r="Y143" s="86" t="s">
        <v>225</v>
      </c>
      <c r="Z143" s="79">
        <v>0.73092958699999999</v>
      </c>
      <c r="AA143" s="100">
        <v>37</v>
      </c>
      <c r="AB143" s="79">
        <v>0.54869507799999995</v>
      </c>
      <c r="AC143" s="100">
        <v>29</v>
      </c>
      <c r="AD143" s="79">
        <v>0.44002856899999998</v>
      </c>
      <c r="AE143" s="100">
        <v>40</v>
      </c>
      <c r="AF143" s="79">
        <v>0.82453217400000001</v>
      </c>
      <c r="AG143" s="100">
        <v>14</v>
      </c>
    </row>
    <row r="144" spans="7:33">
      <c r="Y144" s="86" t="s">
        <v>211</v>
      </c>
      <c r="Z144" s="79">
        <v>0.90863159599999999</v>
      </c>
      <c r="AA144" s="100">
        <v>10</v>
      </c>
      <c r="AB144" s="79">
        <v>0.99999983199999998</v>
      </c>
      <c r="AC144" s="100">
        <v>2</v>
      </c>
      <c r="AD144" s="79">
        <v>0.99999983000000003</v>
      </c>
      <c r="AE144" s="100">
        <v>1</v>
      </c>
      <c r="AF144" s="79">
        <v>0.56316876900000001</v>
      </c>
      <c r="AG144" s="100">
        <v>24</v>
      </c>
    </row>
    <row r="145" spans="25:33">
      <c r="Y145" s="86" t="s">
        <v>226</v>
      </c>
      <c r="Z145" s="79">
        <v>0.73627563799999995</v>
      </c>
      <c r="AA145" s="100">
        <v>22</v>
      </c>
      <c r="AB145" s="79">
        <v>0.53365474400000001</v>
      </c>
      <c r="AC145" s="100">
        <v>24</v>
      </c>
      <c r="AD145" s="79">
        <v>0.77246758199999999</v>
      </c>
      <c r="AE145" s="100">
        <v>14</v>
      </c>
      <c r="AF145" s="79">
        <v>0.86072882299999998</v>
      </c>
      <c r="AG145" s="100">
        <v>6</v>
      </c>
    </row>
    <row r="146" spans="25:33">
      <c r="Y146" s="86" t="s">
        <v>223</v>
      </c>
      <c r="Z146" s="79">
        <v>0.66782992399999996</v>
      </c>
      <c r="AA146" s="100">
        <v>26</v>
      </c>
      <c r="AB146" s="79">
        <v>0.42490377400000001</v>
      </c>
      <c r="AC146" s="100">
        <v>43</v>
      </c>
      <c r="AD146" s="79">
        <v>0.44277417800000002</v>
      </c>
      <c r="AE146" s="100">
        <v>38</v>
      </c>
      <c r="AF146" s="79">
        <v>0.48668794399999998</v>
      </c>
      <c r="AG146" s="100">
        <v>33</v>
      </c>
    </row>
    <row r="147" spans="25:33">
      <c r="Y147" s="86" t="s">
        <v>229</v>
      </c>
      <c r="Z147" s="79">
        <v>0.89749835200000005</v>
      </c>
      <c r="AA147" s="100">
        <v>6</v>
      </c>
      <c r="AB147" s="79">
        <v>0.76311934199999998</v>
      </c>
      <c r="AC147" s="100">
        <v>35</v>
      </c>
      <c r="AD147" s="79">
        <v>0.65353725299999998</v>
      </c>
      <c r="AE147" s="100">
        <v>22</v>
      </c>
      <c r="AF147" s="79">
        <v>0.48204854699999999</v>
      </c>
      <c r="AG147" s="100">
        <v>36</v>
      </c>
    </row>
    <row r="148" spans="25:33">
      <c r="Y148" s="86" t="s">
        <v>215</v>
      </c>
      <c r="Z148" s="79">
        <v>0.95341845700000005</v>
      </c>
      <c r="AA148" s="100">
        <v>9</v>
      </c>
      <c r="AB148" s="79">
        <v>0.65945609500000002</v>
      </c>
      <c r="AC148" s="100">
        <v>18</v>
      </c>
      <c r="AD148" s="79">
        <v>0.996759018</v>
      </c>
      <c r="AE148" s="100">
        <v>7</v>
      </c>
      <c r="AF148" s="79">
        <v>0.99674247599999999</v>
      </c>
      <c r="AG148" s="100">
        <v>3</v>
      </c>
    </row>
    <row r="149" spans="25:33">
      <c r="Y149" s="86" t="s">
        <v>218</v>
      </c>
      <c r="Z149" s="79">
        <v>0.69266392600000004</v>
      </c>
      <c r="AA149" s="100">
        <v>27</v>
      </c>
      <c r="AB149" s="79">
        <v>0.52926685399999995</v>
      </c>
      <c r="AC149" s="100">
        <v>24</v>
      </c>
      <c r="AD149" s="79">
        <v>0.67432531200000001</v>
      </c>
      <c r="AE149" s="100">
        <v>20</v>
      </c>
      <c r="AF149" s="79">
        <v>0.43458001600000001</v>
      </c>
      <c r="AG149" s="100">
        <v>37</v>
      </c>
    </row>
    <row r="150" spans="25:33">
      <c r="Y150" s="86" t="s">
        <v>251</v>
      </c>
      <c r="Z150" s="79">
        <v>0.76539796500000001</v>
      </c>
      <c r="AA150" s="100">
        <v>17</v>
      </c>
      <c r="AB150" s="79">
        <v>0.88436942399999996</v>
      </c>
      <c r="AC150" s="100">
        <v>37</v>
      </c>
      <c r="AD150" s="79">
        <v>0.49939111000000003</v>
      </c>
      <c r="AE150" s="100">
        <v>32</v>
      </c>
      <c r="AF150" s="79">
        <v>0.59895251699999996</v>
      </c>
      <c r="AG150" s="100">
        <v>21</v>
      </c>
    </row>
    <row r="151" spans="25:33">
      <c r="Y151" s="86" t="s">
        <v>233</v>
      </c>
      <c r="Z151" s="79">
        <v>0.99999902399999996</v>
      </c>
      <c r="AA151" s="100">
        <v>5</v>
      </c>
      <c r="AB151" s="79">
        <v>0.65646817999999996</v>
      </c>
      <c r="AC151" s="100">
        <v>11</v>
      </c>
      <c r="AD151" s="79">
        <v>1.00000095</v>
      </c>
      <c r="AE151" s="100">
        <v>6</v>
      </c>
      <c r="AF151" s="79">
        <v>0.61002489500000001</v>
      </c>
      <c r="AG151" s="100">
        <v>22</v>
      </c>
    </row>
    <row r="152" spans="25:33">
      <c r="Y152" s="86" t="s">
        <v>243</v>
      </c>
      <c r="Z152" s="79">
        <v>0.51339444499999998</v>
      </c>
      <c r="AA152" s="100">
        <v>1</v>
      </c>
      <c r="AB152" s="79">
        <v>0.31491571699999998</v>
      </c>
      <c r="AC152" s="100">
        <v>47</v>
      </c>
      <c r="AD152" s="79">
        <v>0.31519490300000003</v>
      </c>
      <c r="AE152" s="100">
        <v>48</v>
      </c>
      <c r="AF152" s="79">
        <v>0.22542841499999999</v>
      </c>
      <c r="AG152" s="100">
        <v>41</v>
      </c>
    </row>
    <row r="153" spans="25:33">
      <c r="Y153" s="86" t="s">
        <v>221</v>
      </c>
      <c r="Z153" s="79">
        <v>0.55068836300000001</v>
      </c>
      <c r="AA153" s="100">
        <v>41</v>
      </c>
      <c r="AB153" s="79">
        <v>0.38235440799999998</v>
      </c>
      <c r="AC153" s="100">
        <v>43</v>
      </c>
      <c r="AD153" s="79">
        <v>0.48712199900000003</v>
      </c>
      <c r="AE153" s="100">
        <v>36</v>
      </c>
      <c r="AF153" s="79">
        <v>0.37701269999999998</v>
      </c>
      <c r="AG153" s="100">
        <v>18</v>
      </c>
    </row>
    <row r="154" spans="25:33">
      <c r="Y154" s="86" t="s">
        <v>209</v>
      </c>
      <c r="Z154" s="79">
        <v>0.71844386500000001</v>
      </c>
      <c r="AA154" s="100">
        <v>36</v>
      </c>
      <c r="AB154" s="79">
        <v>0.57097168799999998</v>
      </c>
      <c r="AC154" s="100">
        <v>16</v>
      </c>
      <c r="AD154" s="79">
        <v>0.72612980100000002</v>
      </c>
      <c r="AE154" s="100">
        <v>17</v>
      </c>
      <c r="AF154" s="79">
        <v>0.62213606200000005</v>
      </c>
      <c r="AG154" s="100">
        <v>51</v>
      </c>
    </row>
    <row r="155" spans="25:33">
      <c r="Y155" s="86" t="s">
        <v>196</v>
      </c>
      <c r="Z155" s="79">
        <v>0.306496981</v>
      </c>
      <c r="AA155" s="100">
        <v>30</v>
      </c>
      <c r="AB155" s="79">
        <v>0.240973678</v>
      </c>
      <c r="AC155" s="100">
        <v>51</v>
      </c>
      <c r="AD155" s="79">
        <v>0.16651799</v>
      </c>
      <c r="AE155" s="100">
        <v>51</v>
      </c>
      <c r="AF155" s="79">
        <v>0.13428427000000001</v>
      </c>
      <c r="AG155" s="100">
        <v>2</v>
      </c>
    </row>
    <row r="156" spans="25:33">
      <c r="Y156" s="86" t="s">
        <v>230</v>
      </c>
      <c r="Z156" s="79">
        <v>0.68988799099999998</v>
      </c>
      <c r="AA156" s="100">
        <v>47</v>
      </c>
      <c r="AB156" s="79">
        <v>0.76663098799999996</v>
      </c>
      <c r="AC156" s="100">
        <v>12</v>
      </c>
      <c r="AD156" s="79">
        <v>0.56167313299999999</v>
      </c>
      <c r="AE156" s="100">
        <v>32</v>
      </c>
      <c r="AF156" s="79">
        <v>0.999999851</v>
      </c>
      <c r="AG156" s="100">
        <v>9</v>
      </c>
    </row>
    <row r="157" spans="25:33">
      <c r="Y157" s="86" t="s">
        <v>225</v>
      </c>
      <c r="Z157" s="79">
        <v>0.73092958699999999</v>
      </c>
      <c r="AA157" s="100">
        <v>37</v>
      </c>
      <c r="AB157" s="79">
        <v>0.54869507799999995</v>
      </c>
      <c r="AC157" s="100">
        <v>29</v>
      </c>
      <c r="AD157" s="79">
        <v>0.44002856899999998</v>
      </c>
      <c r="AE157" s="100">
        <v>40</v>
      </c>
      <c r="AF157" s="79">
        <v>0.82453217400000001</v>
      </c>
      <c r="AG157" s="100">
        <v>14</v>
      </c>
    </row>
    <row r="158" spans="25:33">
      <c r="Y158" s="86" t="s">
        <v>200</v>
      </c>
      <c r="Z158" s="79">
        <v>1.0000000250000001</v>
      </c>
      <c r="AA158" s="100">
        <v>47</v>
      </c>
      <c r="AB158" s="79">
        <v>0.66674713200000002</v>
      </c>
      <c r="AC158" s="100">
        <v>14</v>
      </c>
      <c r="AD158" s="79">
        <v>0.58786099400000003</v>
      </c>
      <c r="AE158" s="100">
        <v>25</v>
      </c>
      <c r="AF158" s="79">
        <v>0.65686492299999999</v>
      </c>
      <c r="AG158" s="100">
        <v>18</v>
      </c>
    </row>
    <row r="159" spans="25:33">
      <c r="Y159" s="86" t="s">
        <v>212</v>
      </c>
      <c r="Z159" s="79">
        <v>0.58999057600000004</v>
      </c>
      <c r="AA159" s="100">
        <v>6</v>
      </c>
      <c r="AB159" s="79">
        <v>0.618070852</v>
      </c>
      <c r="AC159" s="100">
        <v>24</v>
      </c>
      <c r="AD159" s="79">
        <v>0.48258516699999998</v>
      </c>
      <c r="AE159" s="100">
        <v>42</v>
      </c>
      <c r="AF159" s="79">
        <v>0.65345901399999995</v>
      </c>
      <c r="AG159" s="100">
        <v>8</v>
      </c>
    </row>
    <row r="160" spans="25:33">
      <c r="Y160" s="86" t="s">
        <v>286</v>
      </c>
      <c r="Z160" s="79">
        <v>0.65484857299999999</v>
      </c>
      <c r="AA160" s="100">
        <v>40</v>
      </c>
      <c r="AB160" s="79">
        <v>0.63738326899999997</v>
      </c>
      <c r="AC160" s="100">
        <v>31</v>
      </c>
      <c r="AD160" s="79">
        <v>0.58203365699999998</v>
      </c>
      <c r="AE160" s="100">
        <v>29</v>
      </c>
      <c r="AF160" s="79">
        <v>0.89748557799999995</v>
      </c>
      <c r="AG160" s="100">
        <v>4</v>
      </c>
    </row>
    <row r="161" spans="25:33">
      <c r="Y161" s="86" t="s">
        <v>242</v>
      </c>
      <c r="Z161" s="79">
        <v>0.64663770300000001</v>
      </c>
      <c r="AA161" s="100">
        <v>29</v>
      </c>
      <c r="AB161" s="79">
        <v>0.54789179700000001</v>
      </c>
      <c r="AC161" s="100">
        <v>24</v>
      </c>
      <c r="AD161" s="79">
        <v>0.62441852099999995</v>
      </c>
      <c r="AE161" s="100">
        <v>23</v>
      </c>
      <c r="AF161" s="79">
        <v>0.99999960399999999</v>
      </c>
      <c r="AG161" s="100">
        <v>30</v>
      </c>
    </row>
    <row r="162" spans="25:33">
      <c r="Y162" s="86" t="s">
        <v>224</v>
      </c>
      <c r="Z162" s="79">
        <v>0.77907035099999999</v>
      </c>
      <c r="AA162" s="100">
        <v>34</v>
      </c>
      <c r="AB162" s="79">
        <v>0.571597943</v>
      </c>
      <c r="AC162" s="100">
        <v>29</v>
      </c>
      <c r="AD162" s="79">
        <v>0.50665592800000003</v>
      </c>
      <c r="AE162" s="100">
        <v>35</v>
      </c>
      <c r="AF162" s="79">
        <v>0.50414573600000001</v>
      </c>
      <c r="AG162" s="100">
        <v>31</v>
      </c>
    </row>
    <row r="163" spans="25:33">
      <c r="Y163" s="86" t="s">
        <v>245</v>
      </c>
      <c r="Z163" s="79">
        <v>0.69462891900000001</v>
      </c>
      <c r="AA163" s="100">
        <v>23</v>
      </c>
      <c r="AB163" s="79">
        <v>0.57358061999999999</v>
      </c>
      <c r="AC163" s="100">
        <v>21</v>
      </c>
      <c r="AD163" s="79">
        <v>0.71079813700000005</v>
      </c>
      <c r="AE163" s="100">
        <v>20</v>
      </c>
      <c r="AF163" s="79">
        <v>0.50689230399999996</v>
      </c>
      <c r="AG163" s="100">
        <v>43</v>
      </c>
    </row>
    <row r="164" spans="25:33">
      <c r="Y164" s="86" t="s">
        <v>245</v>
      </c>
      <c r="Z164" s="79">
        <v>0.658237976</v>
      </c>
      <c r="AA164" s="100">
        <v>32</v>
      </c>
      <c r="AB164" s="79">
        <v>0.41089490200000001</v>
      </c>
      <c r="AC164" s="100">
        <v>43</v>
      </c>
      <c r="AD164" s="79">
        <v>0.33986734400000002</v>
      </c>
      <c r="AE164" s="100">
        <v>47</v>
      </c>
      <c r="AF164" s="79">
        <v>0.367336355</v>
      </c>
      <c r="AG164" s="100">
        <v>46</v>
      </c>
    </row>
    <row r="165" spans="25:33">
      <c r="Y165" s="86" t="s">
        <v>3</v>
      </c>
      <c r="Z165" s="79">
        <v>0.60161076499999999</v>
      </c>
      <c r="AA165" s="100">
        <v>27</v>
      </c>
      <c r="AB165" s="79">
        <v>0.80684223899999996</v>
      </c>
      <c r="AC165" s="100">
        <v>9</v>
      </c>
      <c r="AD165" s="79">
        <v>0.649820489</v>
      </c>
      <c r="AE165" s="100">
        <v>40</v>
      </c>
      <c r="AF165" s="79">
        <v>0.49410265799999997</v>
      </c>
      <c r="AG165" s="100">
        <v>20</v>
      </c>
    </row>
    <row r="166" spans="25:33">
      <c r="Y166" s="86" t="s">
        <v>247</v>
      </c>
      <c r="Z166" s="79">
        <v>0.827203095</v>
      </c>
      <c r="AA166" s="100">
        <v>41</v>
      </c>
      <c r="AB166" s="79">
        <v>0.61519463699999999</v>
      </c>
      <c r="AC166" s="100">
        <v>14</v>
      </c>
      <c r="AD166" s="79">
        <v>0.80311033200000004</v>
      </c>
      <c r="AE166" s="100">
        <v>11</v>
      </c>
      <c r="AF166" s="79">
        <v>0.66338927700000005</v>
      </c>
      <c r="AG166" s="100">
        <v>29</v>
      </c>
    </row>
    <row r="167" spans="25:33">
      <c r="Y167" s="86" t="s">
        <v>222</v>
      </c>
      <c r="Z167" s="79">
        <v>0.71634761499999999</v>
      </c>
      <c r="AA167" s="100">
        <v>11</v>
      </c>
      <c r="AB167" s="79">
        <v>1.000000282</v>
      </c>
      <c r="AC167" s="100">
        <v>21</v>
      </c>
      <c r="AD167" s="79">
        <v>0.76013943299999998</v>
      </c>
      <c r="AE167" s="100">
        <v>16</v>
      </c>
      <c r="AF167" s="79">
        <v>0.50581173099999999</v>
      </c>
      <c r="AG167" s="100">
        <v>46</v>
      </c>
    </row>
    <row r="168" spans="25:33">
      <c r="Y168" s="86" t="s">
        <v>248</v>
      </c>
      <c r="Z168" s="79">
        <v>0.51014256899999999</v>
      </c>
      <c r="AA168" s="100">
        <v>20</v>
      </c>
      <c r="AB168" s="79">
        <v>0.26745910699999997</v>
      </c>
      <c r="AC168" s="100">
        <v>49</v>
      </c>
      <c r="AD168" s="79">
        <v>0.29312808499999998</v>
      </c>
      <c r="AE168" s="100">
        <v>49</v>
      </c>
      <c r="AF168" s="79">
        <v>0.31107042699999998</v>
      </c>
      <c r="AG168" s="100">
        <v>14</v>
      </c>
    </row>
    <row r="169" spans="25:33">
      <c r="Y169" s="86" t="s">
        <v>214</v>
      </c>
      <c r="Z169" s="79">
        <v>0.79133551199999996</v>
      </c>
      <c r="AA169" s="100">
        <v>38</v>
      </c>
      <c r="AB169" s="79">
        <v>0.77871324600000003</v>
      </c>
      <c r="AC169" s="100">
        <v>6</v>
      </c>
      <c r="AD169" s="79">
        <v>0.89850403000000001</v>
      </c>
      <c r="AE169" s="100">
        <v>9</v>
      </c>
      <c r="AF169" s="79">
        <v>0.782003911</v>
      </c>
      <c r="AG169" s="100">
        <v>5</v>
      </c>
    </row>
    <row r="170" spans="25:33">
      <c r="Y170" s="86" t="s">
        <v>228</v>
      </c>
      <c r="Z170" s="79">
        <v>0.99999939100000002</v>
      </c>
      <c r="AA170" s="100">
        <v>32</v>
      </c>
      <c r="AB170" s="79">
        <v>0.79243689799999995</v>
      </c>
      <c r="AC170" s="100">
        <v>5</v>
      </c>
      <c r="AD170" s="79">
        <v>0.99999969899999996</v>
      </c>
      <c r="AE170" s="100">
        <v>5</v>
      </c>
      <c r="AF170" s="79">
        <v>0.99999938099999996</v>
      </c>
      <c r="AG170" s="100">
        <v>44</v>
      </c>
    </row>
    <row r="171" spans="25:33">
      <c r="Y171" s="86" t="s">
        <v>213</v>
      </c>
      <c r="Z171" s="79">
        <v>0.364998025</v>
      </c>
      <c r="AA171" s="100">
        <v>11</v>
      </c>
      <c r="AB171" s="79">
        <v>0.35563474</v>
      </c>
      <c r="AC171" s="100">
        <v>47</v>
      </c>
      <c r="AD171" s="79">
        <v>0.37164037999999999</v>
      </c>
      <c r="AE171" s="100">
        <v>46</v>
      </c>
      <c r="AF171" s="79">
        <v>0.37520073599999998</v>
      </c>
      <c r="AG171" s="100">
        <v>13</v>
      </c>
    </row>
    <row r="172" spans="25:33">
      <c r="Y172" s="86" t="s">
        <v>239</v>
      </c>
      <c r="Z172" s="79">
        <v>0.94056122499999995</v>
      </c>
      <c r="AA172" s="100">
        <v>45</v>
      </c>
      <c r="AB172" s="79">
        <v>0.66568772600000004</v>
      </c>
      <c r="AC172" s="100">
        <v>36</v>
      </c>
      <c r="AD172" s="79">
        <v>0.471765661</v>
      </c>
      <c r="AE172" s="100">
        <v>38</v>
      </c>
      <c r="AF172" s="79">
        <v>0.67982163299999998</v>
      </c>
      <c r="AG172" s="100">
        <v>27</v>
      </c>
    </row>
    <row r="173" spans="25:33">
      <c r="Y173" s="86" t="s">
        <v>5</v>
      </c>
      <c r="Z173" s="79">
        <v>0.370017922</v>
      </c>
      <c r="AA173" s="100">
        <v>8</v>
      </c>
      <c r="AB173" s="79">
        <v>0.40212637200000001</v>
      </c>
      <c r="AC173" s="100">
        <v>37</v>
      </c>
      <c r="AD173" s="79">
        <v>0.34616297800000001</v>
      </c>
      <c r="AE173" s="100">
        <v>44</v>
      </c>
      <c r="AF173" s="79">
        <v>0.59536681599999997</v>
      </c>
      <c r="AG173" s="100">
        <v>31</v>
      </c>
    </row>
    <row r="174" spans="25:33">
      <c r="Y174" s="86" t="s">
        <v>232</v>
      </c>
      <c r="Z174" s="79">
        <v>0.71022775500000002</v>
      </c>
      <c r="AA174" s="100">
        <v>50</v>
      </c>
      <c r="AB174" s="79">
        <v>0.52203143799999996</v>
      </c>
      <c r="AC174" s="100">
        <v>31</v>
      </c>
      <c r="AD174" s="79">
        <v>0.67948065199999996</v>
      </c>
      <c r="AE174" s="100">
        <v>18</v>
      </c>
      <c r="AF174" s="79">
        <v>0.47983430199999999</v>
      </c>
      <c r="AG174" s="100">
        <v>7</v>
      </c>
    </row>
    <row r="175" spans="25:33">
      <c r="Y175" s="86" t="s">
        <v>210</v>
      </c>
      <c r="Z175" s="79">
        <v>0.59039026400000005</v>
      </c>
      <c r="AA175" s="100">
        <v>16</v>
      </c>
      <c r="AB175" s="79">
        <v>0.60449350499999999</v>
      </c>
      <c r="AC175" s="100">
        <v>16</v>
      </c>
      <c r="AD175" s="79">
        <v>0.99999945999999995</v>
      </c>
      <c r="AE175" s="100">
        <v>1</v>
      </c>
      <c r="AF175" s="79">
        <v>0.88851471500000001</v>
      </c>
      <c r="AG175" s="100">
        <v>12</v>
      </c>
    </row>
    <row r="176" spans="25:33">
      <c r="Y176" s="86" t="s">
        <v>4</v>
      </c>
      <c r="Z176" s="79">
        <v>0.80214116899999999</v>
      </c>
      <c r="AA176" s="100">
        <v>43</v>
      </c>
      <c r="AB176" s="79">
        <v>1.0000017919999999</v>
      </c>
      <c r="AC176" s="100">
        <v>7</v>
      </c>
      <c r="AD176" s="79">
        <v>0.56935349000000002</v>
      </c>
      <c r="AE176" s="100">
        <v>28</v>
      </c>
      <c r="AF176" s="79">
        <v>0.79843440499999996</v>
      </c>
      <c r="AG176" s="100">
        <v>44</v>
      </c>
    </row>
    <row r="177" spans="25:33">
      <c r="Y177" s="86" t="s">
        <v>193</v>
      </c>
      <c r="Z177" s="79">
        <v>0.419819581</v>
      </c>
      <c r="AA177" s="100">
        <v>19</v>
      </c>
      <c r="AB177" s="79">
        <v>0.86354328599999997</v>
      </c>
      <c r="AC177" s="100">
        <v>12</v>
      </c>
      <c r="AD177" s="79">
        <v>0.83615631199999996</v>
      </c>
      <c r="AE177" s="100">
        <v>13</v>
      </c>
      <c r="AF177" s="79">
        <v>0.37556260000000002</v>
      </c>
      <c r="AG177" s="100">
        <v>42</v>
      </c>
    </row>
    <row r="178" spans="25:33">
      <c r="Y178" s="86" t="s">
        <v>241</v>
      </c>
      <c r="Z178" s="79">
        <v>0.65861473000000004</v>
      </c>
      <c r="AA178" s="100">
        <v>46</v>
      </c>
      <c r="AB178" s="79">
        <v>0.52383731099999997</v>
      </c>
      <c r="AC178" s="100">
        <v>43</v>
      </c>
      <c r="AD178" s="79">
        <v>0.35050743699999998</v>
      </c>
      <c r="AE178" s="100">
        <v>45</v>
      </c>
      <c r="AF178" s="79">
        <v>0.371431811</v>
      </c>
      <c r="AG178" s="100">
        <v>27</v>
      </c>
    </row>
    <row r="179" spans="25:33">
      <c r="Y179" s="86" t="s">
        <v>280</v>
      </c>
      <c r="Z179" s="79">
        <v>0.60593656500000004</v>
      </c>
      <c r="AA179" s="100">
        <v>23</v>
      </c>
      <c r="AB179" s="79">
        <v>1.000000928</v>
      </c>
      <c r="AC179" s="100">
        <v>3</v>
      </c>
      <c r="AD179" s="79">
        <v>0.99999916899999997</v>
      </c>
      <c r="AE179" s="100">
        <v>1</v>
      </c>
      <c r="AF179" s="79">
        <v>0.70084029999999997</v>
      </c>
      <c r="AG179" s="100">
        <v>16</v>
      </c>
    </row>
    <row r="180" spans="25:33">
      <c r="Y180" s="86" t="s">
        <v>198</v>
      </c>
      <c r="Z180" s="79">
        <v>0.90907317099999996</v>
      </c>
      <c r="AA180" s="100">
        <v>43</v>
      </c>
      <c r="AB180" s="79">
        <v>0.92345015699999999</v>
      </c>
      <c r="AC180" s="100">
        <v>4</v>
      </c>
      <c r="AD180" s="79">
        <v>0.81902084900000005</v>
      </c>
      <c r="AE180" s="100">
        <v>14</v>
      </c>
      <c r="AF180" s="79">
        <v>0.68267401500000002</v>
      </c>
      <c r="AG180" s="100">
        <v>40</v>
      </c>
    </row>
    <row r="181" spans="25:33">
      <c r="Y181" s="86" t="s">
        <v>246</v>
      </c>
      <c r="Z181" s="79">
        <v>0.69470706400000004</v>
      </c>
      <c r="AA181" s="100">
        <v>13</v>
      </c>
      <c r="AB181" s="79">
        <v>0.371649063</v>
      </c>
      <c r="AC181" s="100">
        <v>42</v>
      </c>
      <c r="AD181" s="79">
        <v>0.40714571100000002</v>
      </c>
      <c r="AE181" s="100">
        <v>43</v>
      </c>
      <c r="AF181" s="79">
        <v>0.40767874799999998</v>
      </c>
      <c r="AG181" s="100">
        <v>11</v>
      </c>
    </row>
    <row r="182" spans="25:33">
      <c r="Y182" s="86" t="s">
        <v>208</v>
      </c>
      <c r="Z182" s="79">
        <v>0.61150997900000004</v>
      </c>
      <c r="AA182" s="100">
        <v>20</v>
      </c>
      <c r="AB182" s="79">
        <v>0.58934956699999996</v>
      </c>
      <c r="AC182" s="100">
        <v>18</v>
      </c>
      <c r="AD182" s="79">
        <v>0.55838336799999999</v>
      </c>
      <c r="AE182" s="100">
        <v>30</v>
      </c>
      <c r="AF182" s="79">
        <v>0.82768067099999998</v>
      </c>
      <c r="AG182" s="100">
        <v>33</v>
      </c>
    </row>
    <row r="183" spans="25:33">
      <c r="Y183" s="86" t="s">
        <v>281</v>
      </c>
      <c r="Z183" s="79">
        <v>0.61044837399999996</v>
      </c>
      <c r="AA183" s="100">
        <v>51</v>
      </c>
      <c r="AB183" s="79">
        <v>0.70612929499999999</v>
      </c>
      <c r="AC183" s="100">
        <v>33</v>
      </c>
      <c r="AD183" s="79">
        <v>0.89594115200000002</v>
      </c>
      <c r="AE183" s="100">
        <v>8</v>
      </c>
      <c r="AF183" s="79">
        <v>0.47665469999999999</v>
      </c>
      <c r="AG183" s="100">
        <v>10</v>
      </c>
    </row>
    <row r="184" spans="25:33">
      <c r="Y184" s="86" t="s">
        <v>206</v>
      </c>
      <c r="Z184" s="79">
        <v>0.760493058</v>
      </c>
      <c r="AA184" s="100">
        <v>30</v>
      </c>
      <c r="AB184" s="79">
        <v>0.65553405099999995</v>
      </c>
      <c r="AC184" s="100">
        <v>18</v>
      </c>
      <c r="AD184" s="79">
        <v>0.77334098900000003</v>
      </c>
      <c r="AE184" s="100">
        <v>12</v>
      </c>
      <c r="AF184" s="79">
        <v>0.77265894000000002</v>
      </c>
      <c r="AG184" s="100">
        <v>39</v>
      </c>
    </row>
  </sheetData>
  <conditionalFormatting sqref="N4:U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U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O4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V4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Q4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4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4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Q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Q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T3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T3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T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T3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6">
      <colorScale>
        <cfvo type="min"/>
        <cfvo type="max"/>
        <color rgb="FFFCFCFF"/>
        <color rgb="FF63BE7B"/>
      </colorScale>
    </cfRule>
  </conditionalFormatting>
  <conditionalFormatting sqref="N8:U8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U8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8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Q8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S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T8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U8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Q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O6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Q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R6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6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T6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U6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T7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T7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T7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7">
      <colorScale>
        <cfvo type="min"/>
        <cfvo type="max"/>
        <color rgb="FFFCFCFF"/>
        <color rgb="FF63BE7B"/>
      </colorScale>
    </cfRule>
  </conditionalFormatting>
  <conditionalFormatting sqref="N5:T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T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T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T5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6">
      <colorScale>
        <cfvo type="min"/>
        <cfvo type="max"/>
        <color rgb="FFFCFCFF"/>
        <color rgb="FF63BE7B"/>
      </colorScale>
    </cfRule>
  </conditionalFormatting>
  <conditionalFormatting sqref="F1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olorScale" priority="5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B24">
    <cfRule type="colorScale" priority="566">
      <colorScale>
        <cfvo type="min"/>
        <cfvo type="max"/>
        <color rgb="FF63BE7B"/>
        <color rgb="FFFCFCFF"/>
      </colorScale>
    </cfRule>
  </conditionalFormatting>
  <conditionalFormatting sqref="D23:D2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5:AK6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60">
      <colorScale>
        <cfvo type="min"/>
        <cfvo type="max"/>
        <color rgb="FFFCFCFF"/>
        <color rgb="FF63BE7B"/>
      </colorScale>
    </cfRule>
  </conditionalFormatting>
  <conditionalFormatting sqref="AL65:AL66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L66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7">
      <colorScale>
        <cfvo type="min"/>
        <cfvo type="max"/>
        <color rgb="FFF8696B"/>
        <color rgb="FFFCFCFF"/>
      </colorScale>
    </cfRule>
  </conditionalFormatting>
  <conditionalFormatting sqref="AM65:AM66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4">
      <colorScale>
        <cfvo type="min"/>
        <cfvo type="max"/>
        <color rgb="FFFCFCFF"/>
        <color rgb="FF63BE7B"/>
      </colorScale>
    </cfRule>
  </conditionalFormatting>
  <conditionalFormatting sqref="AN15:AN66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5:AN66">
    <cfRule type="colorScale" priority="552">
      <colorScale>
        <cfvo type="min"/>
        <cfvo type="max"/>
        <color rgb="FF63BE7B"/>
        <color rgb="FFFCFCFF"/>
      </colorScale>
    </cfRule>
  </conditionalFormatting>
  <conditionalFormatting sqref="AN65:AN66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:AN66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9">
      <colorScale>
        <cfvo type="min"/>
        <cfvo type="max"/>
        <color rgb="FFF8696B"/>
        <color rgb="FFFCFCFF"/>
      </colorScale>
    </cfRule>
  </conditionalFormatting>
  <conditionalFormatting sqref="AQ65:AQ66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6">
      <colorScale>
        <cfvo type="min"/>
        <cfvo type="max"/>
        <color rgb="FFFCFCFF"/>
        <color rgb="FF63BE7B"/>
      </colorScale>
    </cfRule>
  </conditionalFormatting>
  <conditionalFormatting sqref="AR15:AR66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5:AR66">
    <cfRule type="colorScale" priority="544">
      <colorScale>
        <cfvo type="min"/>
        <cfvo type="max"/>
        <color rgb="FF63BE7B"/>
        <color rgb="FFFCFCFF"/>
      </colorScale>
    </cfRule>
  </conditionalFormatting>
  <conditionalFormatting sqref="AR65:AR66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:AR66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1">
      <colorScale>
        <cfvo type="min"/>
        <cfvo type="max"/>
        <color rgb="FFF8696B"/>
        <color rgb="FFFCFCFF"/>
      </colorScale>
    </cfRule>
  </conditionalFormatting>
  <conditionalFormatting sqref="AO65:AO66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8">
      <colorScale>
        <cfvo type="min"/>
        <cfvo type="max"/>
        <color rgb="FFFCFCFF"/>
        <color rgb="FF63BE7B"/>
      </colorScale>
    </cfRule>
  </conditionalFormatting>
  <conditionalFormatting sqref="AP15:AP66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5:AP66">
    <cfRule type="colorScale" priority="536">
      <colorScale>
        <cfvo type="min"/>
        <cfvo type="max"/>
        <color rgb="FF63BE7B"/>
        <color rgb="FFFCFCFF"/>
      </colorScale>
    </cfRule>
  </conditionalFormatting>
  <conditionalFormatting sqref="AP65:AP66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:AP66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max"/>
        <color rgb="FFF8696B"/>
        <color rgb="FFFCFCFF"/>
      </colorScale>
    </cfRule>
  </conditionalFormatting>
  <conditionalFormatting sqref="AL15:AL66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5:AL66">
    <cfRule type="colorScale" priority="646">
      <colorScale>
        <cfvo type="min"/>
        <cfvo type="max"/>
        <color rgb="FF63BE7B"/>
        <color rgb="FFFCFCFF"/>
      </colorScale>
    </cfRule>
  </conditionalFormatting>
  <conditionalFormatting sqref="AE75:AE96 AE100:AE101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7">
      <colorScale>
        <cfvo type="min"/>
        <cfvo type="max"/>
        <color rgb="FFFCFCFF"/>
        <color rgb="FF63BE7B"/>
      </colorScale>
    </cfRule>
  </conditionalFormatting>
  <conditionalFormatting sqref="AL12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5:AL12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max"/>
        <color rgb="FFF8696B"/>
        <color rgb="FFFCFCFF"/>
      </colorScale>
    </cfRule>
  </conditionalFormatting>
  <conditionalFormatting sqref="AM12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21">
      <colorScale>
        <cfvo type="min"/>
        <cfvo type="max"/>
        <color rgb="FFFCFCFF"/>
        <color rgb="FF63BE7B"/>
      </colorScale>
    </cfRule>
  </conditionalFormatting>
  <conditionalFormatting sqref="AN75:AN125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75:AN125">
    <cfRule type="colorScale" priority="519">
      <colorScale>
        <cfvo type="min"/>
        <cfvo type="max"/>
        <color rgb="FF63BE7B"/>
        <color rgb="FFFCFCFF"/>
      </colorScale>
    </cfRule>
  </conditionalFormatting>
  <conditionalFormatting sqref="AN12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5:AN12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max"/>
        <color rgb="FFF8696B"/>
        <color rgb="FFFCFCFF"/>
      </colorScale>
    </cfRule>
  </conditionalFormatting>
  <conditionalFormatting sqref="AQ12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3">
      <colorScale>
        <cfvo type="min"/>
        <cfvo type="max"/>
        <color rgb="FFFCFCFF"/>
        <color rgb="FF63BE7B"/>
      </colorScale>
    </cfRule>
  </conditionalFormatting>
  <conditionalFormatting sqref="AR75:AR125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75:AR125">
    <cfRule type="colorScale" priority="511">
      <colorScale>
        <cfvo type="min"/>
        <cfvo type="max"/>
        <color rgb="FF63BE7B"/>
        <color rgb="FFFCFCFF"/>
      </colorScale>
    </cfRule>
  </conditionalFormatting>
  <conditionalFormatting sqref="AR12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5:AR125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max"/>
        <color rgb="FFF8696B"/>
        <color rgb="FFFCFCFF"/>
      </colorScale>
    </cfRule>
  </conditionalFormatting>
  <conditionalFormatting sqref="AO12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5">
      <colorScale>
        <cfvo type="min"/>
        <cfvo type="max"/>
        <color rgb="FFFCFCFF"/>
        <color rgb="FF63BE7B"/>
      </colorScale>
    </cfRule>
  </conditionalFormatting>
  <conditionalFormatting sqref="AP75:AP125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75:AP125">
    <cfRule type="colorScale" priority="503">
      <colorScale>
        <cfvo type="min"/>
        <cfvo type="max"/>
        <color rgb="FF63BE7B"/>
        <color rgb="FFFCFCFF"/>
      </colorScale>
    </cfRule>
  </conditionalFormatting>
  <conditionalFormatting sqref="AP125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5:AP125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max"/>
        <color rgb="FFF8696B"/>
        <color rgb="FFFCFCFF"/>
      </colorScale>
    </cfRule>
  </conditionalFormatting>
  <conditionalFormatting sqref="AL75:AL125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75:AL125">
    <cfRule type="colorScale" priority="530">
      <colorScale>
        <cfvo type="min"/>
        <cfvo type="max"/>
        <color rgb="FF63BE7B"/>
        <color rgb="FFFCFCFF"/>
      </colorScale>
    </cfRule>
  </conditionalFormatting>
  <conditionalFormatting sqref="F4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49">
    <cfRule type="colorScale" priority="4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B49">
    <cfRule type="colorScale" priority="491">
      <colorScale>
        <cfvo type="min"/>
        <cfvo type="max"/>
        <color rgb="FF63BE7B"/>
        <color rgb="FFFCFCFF"/>
      </colorScale>
    </cfRule>
  </conditionalFormatting>
  <conditionalFormatting sqref="D47:D4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E49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4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4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45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J130 J84 H79:J80 H82:J83 J81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:J130 J84 I79:J80 I82:J83 J81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 K86:L130 N86:O130 Q86:R130 Q82:R82 N82:O82 K82:L8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H130 H79:H80 H82:H83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13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E2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E3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E30">
    <cfRule type="colorScale" priority="6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E30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52">
      <colorScale>
        <cfvo type="min"/>
        <cfvo type="max"/>
        <color rgb="FF63BE7B"/>
        <color rgb="FFFCFCFF"/>
      </colorScale>
    </cfRule>
  </conditionalFormatting>
  <conditionalFormatting sqref="B47:E49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E43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E4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4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35">
      <colorScale>
        <cfvo type="min"/>
        <cfvo type="max"/>
        <color rgb="FFF8696B"/>
        <color rgb="FFFCFCFF"/>
      </colorScale>
    </cfRule>
  </conditionalFormatting>
  <conditionalFormatting sqref="G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4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4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4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H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H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H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6">
      <colorScale>
        <cfvo type="min"/>
        <cfvo type="max"/>
        <color rgb="FFFCFCFF"/>
        <color rgb="FF63BE7B"/>
      </colorScale>
    </cfRule>
  </conditionalFormatting>
  <conditionalFormatting sqref="C9:H9">
    <cfRule type="colorScale" priority="4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F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 F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11">
      <colorScale>
        <cfvo type="min"/>
        <cfvo type="max"/>
        <color rgb="FFFCFCFF"/>
        <color rgb="FFF8696B"/>
      </colorScale>
    </cfRule>
  </conditionalFormatting>
  <conditionalFormatting sqref="D3:F3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7">
      <colorScale>
        <cfvo type="min"/>
        <cfvo type="max"/>
        <color rgb="FFFCFCFF"/>
        <color rgb="FFF8696B"/>
      </colorScale>
    </cfRule>
  </conditionalFormatting>
  <conditionalFormatting sqref="E3:F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9">
      <colorScale>
        <cfvo type="min"/>
        <cfvo type="max"/>
        <color rgb="FFFCFCFF"/>
        <color rgb="FF63BE7B"/>
      </colorScale>
    </cfRule>
  </conditionalFormatting>
  <conditionalFormatting sqref="F3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3">
    <cfRule type="colorScale" priority="4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">
    <cfRule type="colorScale" priority="4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">
    <cfRule type="colorScale" priority="4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4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4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F4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1">
      <colorScale>
        <cfvo type="min"/>
        <cfvo type="max"/>
        <color rgb="FFFCFCFF"/>
        <color rgb="FFF8696B"/>
      </colorScale>
    </cfRule>
  </conditionalFormatting>
  <conditionalFormatting sqref="D4:F4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8">
      <colorScale>
        <cfvo type="min"/>
        <cfvo type="max"/>
        <color rgb="FFFCFCFF"/>
        <color rgb="FFF8696B"/>
      </colorScale>
    </cfRule>
  </conditionalFormatting>
  <conditionalFormatting sqref="E4:F4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9">
      <colorScale>
        <cfvo type="min"/>
        <cfvo type="max"/>
        <color rgb="FFFCFCFF"/>
        <color rgb="FF63BE7B"/>
      </colorScale>
    </cfRule>
  </conditionalFormatting>
  <conditionalFormatting sqref="F4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G4">
    <cfRule type="colorScale" priority="3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">
    <cfRule type="colorScale" priority="3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">
    <cfRule type="colorScale" priority="3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H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36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0">
      <colorScale>
        <cfvo type="min"/>
        <cfvo type="max"/>
        <color rgb="FFF8696B"/>
        <color rgb="FFFCFCFF"/>
      </colorScale>
    </cfRule>
  </conditionalFormatting>
  <conditionalFormatting sqref="G8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3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3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3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H8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H8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0">
      <colorScale>
        <cfvo type="min"/>
        <cfvo type="max"/>
        <color rgb="FFFCFCFF"/>
        <color rgb="FF63BE7B"/>
      </colorScale>
    </cfRule>
  </conditionalFormatting>
  <conditionalFormatting sqref="C8:H8">
    <cfRule type="colorScale" priority="3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F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2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46">
      <colorScale>
        <cfvo type="min"/>
        <cfvo type="max"/>
        <color rgb="FFFCFCFF"/>
        <color rgb="FFF8696B"/>
      </colorScale>
    </cfRule>
  </conditionalFormatting>
  <conditionalFormatting sqref="D2:F2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5">
      <colorScale>
        <cfvo type="min"/>
        <cfvo type="max"/>
        <color rgb="FFFCFCFF"/>
        <color rgb="FFF8696B"/>
      </colorScale>
    </cfRule>
  </conditionalFormatting>
  <conditionalFormatting sqref="E2:F2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4">
      <colorScale>
        <cfvo type="min"/>
        <cfvo type="max"/>
        <color rgb="FFFCFCFF"/>
        <color rgb="FF63BE7B"/>
      </colorScale>
    </cfRule>
  </conditionalFormatting>
  <conditionalFormatting sqref="F2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G2">
    <cfRule type="colorScale" priority="3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">
    <cfRule type="colorScale" priority="3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">
    <cfRule type="colorScale" priority="3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3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23">
      <colorScale>
        <cfvo type="min"/>
        <cfvo type="max"/>
        <color rgb="FFF8696B"/>
        <color rgb="FFFCFCFF"/>
      </colorScale>
    </cfRule>
  </conditionalFormatting>
  <conditionalFormatting sqref="G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3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3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3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H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H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4">
      <colorScale>
        <cfvo type="min"/>
        <cfvo type="max"/>
        <color rgb="FFFCFCFF"/>
        <color rgb="FF63BE7B"/>
      </colorScale>
    </cfRule>
  </conditionalFormatting>
  <conditionalFormatting sqref="C7:H7">
    <cfRule type="colorScale" priority="3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 B16:B17 D16:E17 E1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H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2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7">
      <colorScale>
        <cfvo type="min"/>
        <cfvo type="max"/>
        <color rgb="FF63BE7B"/>
        <color rgb="FFFCFCFF"/>
      </colorScale>
    </cfRule>
  </conditionalFormatting>
  <conditionalFormatting sqref="D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9">
      <colorScale>
        <cfvo type="min"/>
        <cfvo type="max"/>
        <color rgb="FF63BE7B"/>
        <color rgb="FFFCFCFF"/>
      </colorScale>
    </cfRule>
  </conditionalFormatting>
  <conditionalFormatting sqref="F21">
    <cfRule type="colorScale" priority="277">
      <colorScale>
        <cfvo type="min"/>
        <cfvo type="max"/>
        <color rgb="FF63BE7B"/>
        <color rgb="FFFCFCFF"/>
      </colorScale>
    </cfRule>
  </conditionalFormatting>
  <conditionalFormatting sqref="B2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27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3">
      <colorScale>
        <cfvo type="min"/>
        <cfvo type="max"/>
        <color rgb="FF63BE7B"/>
        <color rgb="FFFCFCFF"/>
      </colorScale>
    </cfRule>
  </conditionalFormatting>
  <conditionalFormatting sqref="D2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5">
      <colorScale>
        <cfvo type="min"/>
        <cfvo type="max"/>
        <color rgb="FF63BE7B"/>
        <color rgb="FFFCFCFF"/>
      </colorScale>
    </cfRule>
  </conditionalFormatting>
  <conditionalFormatting sqref="B2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25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0">
      <colorScale>
        <cfvo type="min"/>
        <cfvo type="max"/>
        <color rgb="FF63BE7B"/>
        <color rgb="FFFCFCFF"/>
      </colorScale>
    </cfRule>
  </conditionalFormatting>
  <conditionalFormatting sqref="D2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2">
      <colorScale>
        <cfvo type="min"/>
        <cfvo type="max"/>
        <color rgb="FF63BE7B"/>
        <color rgb="FFFCFCFF"/>
      </colorScale>
    </cfRule>
  </conditionalFormatting>
  <conditionalFormatting sqref="B32:E32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E3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50">
      <colorScale>
        <cfvo type="min"/>
        <cfvo type="max"/>
        <color rgb="FF63BE7B"/>
        <color rgb="FFFCFCFF"/>
      </colorScale>
    </cfRule>
  </conditionalFormatting>
  <conditionalFormatting sqref="AA15:AA6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6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6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:AC6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:AC6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0">
      <colorScale>
        <cfvo type="min"/>
        <cfvo type="max"/>
        <color rgb="FF63BE7B"/>
        <color rgb="FFFCFCFF"/>
      </colorScale>
    </cfRule>
  </conditionalFormatting>
  <conditionalFormatting sqref="C1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5:AC9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7">
      <colorScale>
        <cfvo type="min"/>
        <cfvo type="max"/>
        <color rgb="FF63BE7B"/>
        <color rgb="FFFCFCFF"/>
      </colorScale>
    </cfRule>
  </conditionalFormatting>
  <conditionalFormatting sqref="AA10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9">
      <colorScale>
        <cfvo type="min"/>
        <cfvo type="max"/>
        <color rgb="FF63BE7B"/>
        <color rgb="FFFCFCFF"/>
      </colorScale>
    </cfRule>
  </conditionalFormatting>
  <conditionalFormatting sqref="AA94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1">
      <colorScale>
        <cfvo type="min"/>
        <cfvo type="max"/>
        <color rgb="FF63BE7B"/>
        <color rgb="FFFCFCFF"/>
      </colorScale>
    </cfRule>
  </conditionalFormatting>
  <conditionalFormatting sqref="AA9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3">
      <colorScale>
        <cfvo type="min"/>
        <cfvo type="max"/>
        <color rgb="FF63BE7B"/>
        <color rgb="FFFCFCFF"/>
      </colorScale>
    </cfRule>
  </conditionalFormatting>
  <conditionalFormatting sqref="AA75:AA9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75:AC9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0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1">
      <colorScale>
        <cfvo type="min"/>
        <cfvo type="max"/>
        <color rgb="FF63BE7B"/>
        <color rgb="FFFCFCFF"/>
      </colorScale>
    </cfRule>
  </conditionalFormatting>
  <conditionalFormatting sqref="B15:E1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2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3:AE10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7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80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2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64">
      <colorScale>
        <cfvo type="min"/>
        <cfvo type="max"/>
        <color rgb="FF63BE7B"/>
        <color rgb="FFFCFCFF"/>
      </colorScale>
    </cfRule>
  </conditionalFormatting>
  <conditionalFormatting sqref="AA10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56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8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0">
      <colorScale>
        <cfvo type="min"/>
        <cfvo type="max"/>
        <color rgb="FF63BE7B"/>
        <color rgb="FFFCFCFF"/>
      </colorScale>
    </cfRule>
  </conditionalFormatting>
  <conditionalFormatting sqref="AA103:AA10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:AB105">
    <cfRule type="colorScale" priority="1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03:AC10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:AD105"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9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8">
      <colorScale>
        <cfvo type="min"/>
        <cfvo type="max"/>
        <color rgb="FF63BE7B"/>
        <color rgb="FFFCFCFF"/>
      </colorScale>
    </cfRule>
  </conditionalFormatting>
  <conditionalFormatting sqref="AE97:AE9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9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1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03">
      <colorScale>
        <cfvo type="min"/>
        <cfvo type="max"/>
        <color rgb="FF63BE7B"/>
        <color rgb="FFFCFCFF"/>
      </colorScale>
    </cfRule>
  </conditionalFormatting>
  <conditionalFormatting sqref="AA9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5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87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9">
      <colorScale>
        <cfvo type="min"/>
        <cfvo type="max"/>
        <color rgb="FF63BE7B"/>
        <color rgb="FFFCFCFF"/>
      </colorScale>
    </cfRule>
  </conditionalFormatting>
  <conditionalFormatting sqref="AA97:AA9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:AB99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97:AC9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:AD99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75:AA9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:AE9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:H13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L85 N85:O85 Q85:R8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2">
      <colorScale>
        <cfvo type="min"/>
        <cfvo type="max"/>
        <color rgb="FFFCFCFF"/>
        <color rgb="FF63BE7B"/>
      </colorScale>
    </cfRule>
  </conditionalFormatting>
  <conditionalFormatting sqref="AA1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A18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max"/>
        <color rgb="FFF8696B"/>
        <color rgb="FFFCFCFF"/>
      </colorScale>
    </cfRule>
  </conditionalFormatting>
  <conditionalFormatting sqref="AB1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6">
      <colorScale>
        <cfvo type="min"/>
        <cfvo type="max"/>
        <color rgb="FFFCFCFF"/>
        <color rgb="FF63BE7B"/>
      </colorScale>
    </cfRule>
  </conditionalFormatting>
  <conditionalFormatting sqref="AC134:AC18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34:AC184">
    <cfRule type="colorScale" priority="44">
      <colorScale>
        <cfvo type="min"/>
        <cfvo type="max"/>
        <color rgb="FF63BE7B"/>
        <color rgb="FFFCFCFF"/>
      </colorScale>
    </cfRule>
  </conditionalFormatting>
  <conditionalFormatting sqref="AC18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:AC18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max"/>
        <color rgb="FFF8696B"/>
        <color rgb="FFFCFCFF"/>
      </colorScale>
    </cfRule>
  </conditionalFormatting>
  <conditionalFormatting sqref="AF18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8">
      <colorScale>
        <cfvo type="min"/>
        <cfvo type="max"/>
        <color rgb="FFFCFCFF"/>
        <color rgb="FF63BE7B"/>
      </colorScale>
    </cfRule>
  </conditionalFormatting>
  <conditionalFormatting sqref="AG134:AG18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4:AG184">
    <cfRule type="colorScale" priority="36">
      <colorScale>
        <cfvo type="min"/>
        <cfvo type="max"/>
        <color rgb="FF63BE7B"/>
        <color rgb="FFFCFCFF"/>
      </colorScale>
    </cfRule>
  </conditionalFormatting>
  <conditionalFormatting sqref="AG1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4:AG18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max"/>
        <color rgb="FFF8696B"/>
        <color rgb="FFFCFCFF"/>
      </colorScale>
    </cfRule>
  </conditionalFormatting>
  <conditionalFormatting sqref="AD18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30">
      <colorScale>
        <cfvo type="min"/>
        <cfvo type="max"/>
        <color rgb="FFFCFCFF"/>
        <color rgb="FF63BE7B"/>
      </colorScale>
    </cfRule>
  </conditionalFormatting>
  <conditionalFormatting sqref="AE134:AE18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34:AE184">
    <cfRule type="colorScale" priority="28">
      <colorScale>
        <cfvo type="min"/>
        <cfvo type="max"/>
        <color rgb="FF63BE7B"/>
        <color rgb="FFFCFCFF"/>
      </colorScale>
    </cfRule>
  </conditionalFormatting>
  <conditionalFormatting sqref="AE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4:AE18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max"/>
        <color rgb="FFF8696B"/>
        <color rgb="FFFCFCFF"/>
      </colorScale>
    </cfRule>
  </conditionalFormatting>
  <conditionalFormatting sqref="AA134:AA18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34:AA184">
    <cfRule type="colorScale" priority="55">
      <colorScale>
        <cfvo type="min"/>
        <cfvo type="max"/>
        <color rgb="FF63BE7B"/>
        <color rgb="FFFCFCFF"/>
      </colorScale>
    </cfRule>
  </conditionalFormatting>
  <conditionalFormatting sqref="K82:L82 N82:O82 Q82:R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L83 N83:O83 Q83:R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L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O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L79 N79:O79 Q79:R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L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O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417A-4D54-FD49-BDB6-D9AB18D4CEF0}">
  <dimension ref="A1:AU184"/>
  <sheetViews>
    <sheetView topLeftCell="A33" zoomScale="37" zoomScaleNormal="112" workbookViewId="0">
      <selection activeCell="Q55" sqref="Q55"/>
    </sheetView>
  </sheetViews>
  <sheetFormatPr baseColWidth="10" defaultRowHeight="16"/>
  <cols>
    <col min="1" max="1" width="15.83203125" bestFit="1" customWidth="1"/>
    <col min="2" max="2" width="35.1640625" bestFit="1" customWidth="1"/>
    <col min="3" max="3" width="30.83203125" bestFit="1" customWidth="1"/>
    <col min="4" max="4" width="57.5" bestFit="1" customWidth="1"/>
    <col min="5" max="5" width="30.5" bestFit="1" customWidth="1"/>
    <col min="6" max="6" width="24.1640625" bestFit="1" customWidth="1"/>
    <col min="7" max="7" width="28.6640625" bestFit="1" customWidth="1"/>
    <col min="8" max="8" width="24.83203125" bestFit="1" customWidth="1"/>
    <col min="12" max="12" width="14.5" bestFit="1" customWidth="1"/>
    <col min="13" max="13" width="14.5" customWidth="1"/>
    <col min="14" max="14" width="25.5" bestFit="1" customWidth="1"/>
    <col min="15" max="15" width="52.5" hidden="1" customWidth="1"/>
    <col min="16" max="16" width="5.5" bestFit="1" customWidth="1"/>
    <col min="17" max="17" width="17.5" bestFit="1" customWidth="1"/>
    <col min="18" max="18" width="7.83203125" bestFit="1" customWidth="1"/>
    <col min="19" max="19" width="8" bestFit="1" customWidth="1"/>
    <col min="20" max="20" width="28.6640625" bestFit="1" customWidth="1"/>
    <col min="21" max="21" width="16.6640625" bestFit="1" customWidth="1"/>
    <col min="23" max="24" width="10.83203125" style="107"/>
    <col min="26" max="26" width="24.6640625" bestFit="1" customWidth="1"/>
    <col min="27" max="27" width="25.33203125" hidden="1" customWidth="1"/>
    <col min="28" max="28" width="12.5" bestFit="1" customWidth="1"/>
    <col min="29" max="29" width="26.33203125" hidden="1" customWidth="1"/>
    <col min="30" max="30" width="17.5" bestFit="1" customWidth="1"/>
    <col min="31" max="31" width="11.33203125" hidden="1" customWidth="1"/>
    <col min="35" max="35" width="10.83203125" style="107"/>
    <col min="36" max="36" width="25" bestFit="1" customWidth="1"/>
    <col min="37" max="37" width="24.33203125" bestFit="1" customWidth="1"/>
    <col min="38" max="38" width="30" bestFit="1" customWidth="1"/>
    <col min="39" max="39" width="20.5" bestFit="1" customWidth="1"/>
    <col min="40" max="40" width="27.83203125" bestFit="1" customWidth="1"/>
    <col min="41" max="41" width="20.33203125" bestFit="1" customWidth="1"/>
    <col min="42" max="42" width="26.33203125" bestFit="1" customWidth="1"/>
    <col min="43" max="43" width="42.5" bestFit="1" customWidth="1"/>
    <col min="44" max="44" width="45.83203125" bestFit="1" customWidth="1"/>
  </cols>
  <sheetData>
    <row r="1" spans="1:46" ht="26">
      <c r="A1" s="105" t="s">
        <v>0</v>
      </c>
      <c r="B1" s="105" t="s">
        <v>252</v>
      </c>
      <c r="C1" s="105" t="s">
        <v>253</v>
      </c>
      <c r="D1" s="105" t="s">
        <v>40</v>
      </c>
      <c r="E1" s="105" t="s">
        <v>52</v>
      </c>
      <c r="F1" s="105" t="s">
        <v>106</v>
      </c>
      <c r="G1" s="5" t="s">
        <v>262</v>
      </c>
      <c r="H1" s="5"/>
      <c r="I1" s="106"/>
      <c r="J1" s="106"/>
      <c r="K1" s="106"/>
      <c r="L1" s="105" t="s">
        <v>0</v>
      </c>
      <c r="M1" s="105"/>
      <c r="N1" s="105" t="s">
        <v>255</v>
      </c>
      <c r="O1" s="105" t="s">
        <v>261</v>
      </c>
      <c r="P1" s="105" t="s">
        <v>69</v>
      </c>
      <c r="Q1" s="105" t="s">
        <v>256</v>
      </c>
      <c r="R1" s="105" t="s">
        <v>73</v>
      </c>
      <c r="S1" s="105" t="s">
        <v>98</v>
      </c>
      <c r="T1" s="105" t="s">
        <v>257</v>
      </c>
      <c r="U1" s="5" t="s">
        <v>254</v>
      </c>
    </row>
    <row r="2" spans="1:46">
      <c r="A2" s="9" t="s">
        <v>245</v>
      </c>
      <c r="B2" s="1">
        <v>0.37075964</v>
      </c>
      <c r="C2" s="30">
        <v>0.58538919078456442</v>
      </c>
      <c r="D2" s="30">
        <v>0.59677813492956244</v>
      </c>
      <c r="E2" s="30">
        <v>2.3318188261764738E-2</v>
      </c>
      <c r="F2" s="30">
        <v>9.8122897512874493E-2</v>
      </c>
      <c r="G2" s="7">
        <v>39</v>
      </c>
      <c r="H2" s="7"/>
      <c r="L2" s="2"/>
      <c r="M2" s="2"/>
      <c r="P2" s="108"/>
      <c r="Q2" s="108"/>
      <c r="R2" s="109"/>
      <c r="S2" s="108"/>
      <c r="T2" s="108"/>
      <c r="U2" s="7"/>
    </row>
    <row r="3" spans="1:46">
      <c r="A3" s="9" t="s">
        <v>206</v>
      </c>
      <c r="B3" s="1">
        <v>0.61775579999999997</v>
      </c>
      <c r="C3" s="30">
        <v>0.44055189665097705</v>
      </c>
      <c r="D3" s="30">
        <v>0.236238461779814</v>
      </c>
      <c r="E3" s="30">
        <v>-6.1198219713569091E-3</v>
      </c>
      <c r="F3" s="30">
        <v>7.1866920396510506E-2</v>
      </c>
      <c r="G3" s="7">
        <v>25</v>
      </c>
      <c r="H3" s="7"/>
      <c r="L3" s="2"/>
      <c r="M3" s="2"/>
      <c r="P3" s="108"/>
      <c r="Q3" s="108"/>
      <c r="R3" s="109"/>
      <c r="S3" s="108"/>
      <c r="T3" s="108"/>
      <c r="U3" s="7"/>
      <c r="V3" s="7"/>
    </row>
    <row r="4" spans="1:46">
      <c r="A4" s="9" t="s">
        <v>223</v>
      </c>
      <c r="B4" s="1">
        <v>0.54184582000000003</v>
      </c>
      <c r="C4" s="30">
        <v>0.25252420674161286</v>
      </c>
      <c r="D4" s="30">
        <v>0.10307781001623173</v>
      </c>
      <c r="E4" s="30">
        <v>3.3169852166665126E-3</v>
      </c>
      <c r="F4" s="30">
        <v>9.5535246870210505E-2</v>
      </c>
      <c r="G4" s="7">
        <v>9</v>
      </c>
      <c r="H4" s="7"/>
      <c r="L4" s="2" t="s">
        <v>245</v>
      </c>
      <c r="M4" s="2"/>
      <c r="N4">
        <v>0.93475115900000005</v>
      </c>
      <c r="O4">
        <v>0.56000000000000005</v>
      </c>
      <c r="P4" s="110">
        <v>0.60306199999999999</v>
      </c>
      <c r="Q4" s="110">
        <v>9.9999999999999995E-7</v>
      </c>
      <c r="R4" s="110">
        <v>9.9999999999999995E-7</v>
      </c>
      <c r="S4" s="110">
        <v>9.9999999999999995E-7</v>
      </c>
      <c r="T4" s="111">
        <v>9.9999999999999995E-7</v>
      </c>
      <c r="U4" s="7">
        <v>4</v>
      </c>
      <c r="V4" s="7"/>
    </row>
    <row r="5" spans="1:46">
      <c r="L5" s="2" t="s">
        <v>223</v>
      </c>
      <c r="M5" s="2"/>
      <c r="N5">
        <v>0.57370511700000004</v>
      </c>
      <c r="O5">
        <v>0.32</v>
      </c>
      <c r="P5" s="108"/>
      <c r="Q5" s="108"/>
      <c r="R5" s="109"/>
      <c r="S5" s="108"/>
      <c r="T5" s="108"/>
      <c r="U5" s="7">
        <v>48</v>
      </c>
    </row>
    <row r="6" spans="1:46" ht="26">
      <c r="B6" s="105" t="s">
        <v>255</v>
      </c>
      <c r="C6" s="105" t="s">
        <v>69</v>
      </c>
      <c r="D6" s="105" t="s">
        <v>256</v>
      </c>
      <c r="E6" s="105" t="s">
        <v>73</v>
      </c>
      <c r="F6" s="105" t="s">
        <v>98</v>
      </c>
      <c r="G6" s="105" t="s">
        <v>257</v>
      </c>
      <c r="H6" s="5" t="s">
        <v>254</v>
      </c>
      <c r="L6" s="2" t="s">
        <v>206</v>
      </c>
      <c r="M6" s="2"/>
      <c r="N6">
        <v>0.68275041800000003</v>
      </c>
      <c r="O6">
        <v>0.36</v>
      </c>
      <c r="P6" s="108"/>
      <c r="Q6" s="108"/>
      <c r="R6" s="109"/>
      <c r="S6" s="108"/>
      <c r="T6" s="108"/>
      <c r="U6" s="7">
        <v>41</v>
      </c>
    </row>
    <row r="7" spans="1:46">
      <c r="A7" s="10" t="s">
        <v>245</v>
      </c>
      <c r="B7" s="112">
        <v>0.63676259999999996</v>
      </c>
      <c r="C7" s="30">
        <v>-0.25052365474900695</v>
      </c>
      <c r="D7" s="30">
        <v>-7.8439869989165745E-2</v>
      </c>
      <c r="E7" s="30">
        <v>6.0021668472372669E-2</v>
      </c>
      <c r="F7" s="30">
        <v>-4.6081617912604012E-2</v>
      </c>
      <c r="G7" s="113">
        <v>0.29866916803900312</v>
      </c>
      <c r="H7" s="114">
        <v>32</v>
      </c>
      <c r="L7" s="2"/>
      <c r="M7" s="2"/>
      <c r="P7" s="108"/>
      <c r="Q7" s="108"/>
      <c r="R7" s="109"/>
      <c r="S7" s="108"/>
      <c r="T7" s="108"/>
      <c r="U7" s="7"/>
    </row>
    <row r="8" spans="1:46">
      <c r="A8" s="10" t="s">
        <v>223</v>
      </c>
      <c r="B8" s="112">
        <v>0.45477239999999902</v>
      </c>
      <c r="C8" s="30">
        <v>-0.22739641943734012</v>
      </c>
      <c r="D8" s="30">
        <v>-0.11545780051150889</v>
      </c>
      <c r="E8" s="30">
        <v>-0.18305882352941172</v>
      </c>
      <c r="F8" s="30">
        <v>-0.24561125319693111</v>
      </c>
      <c r="G8" s="113">
        <v>-0.25544146285780045</v>
      </c>
      <c r="H8" s="114">
        <v>39</v>
      </c>
      <c r="L8" s="2"/>
      <c r="M8" s="2"/>
      <c r="P8" s="110"/>
      <c r="Q8" s="110"/>
      <c r="R8" s="110"/>
      <c r="S8" s="110"/>
      <c r="T8" s="111"/>
      <c r="U8" s="7"/>
    </row>
    <row r="9" spans="1:46">
      <c r="A9" s="10" t="s">
        <v>206</v>
      </c>
      <c r="B9" s="112">
        <v>0.70154693000000001</v>
      </c>
      <c r="C9" s="30">
        <v>-0.26492383292383292</v>
      </c>
      <c r="D9" s="30">
        <v>-0.32994594594594595</v>
      </c>
      <c r="E9" s="30">
        <v>-0.11830958230958233</v>
      </c>
      <c r="F9" s="30">
        <v>-0.31159213759213744</v>
      </c>
      <c r="G9" s="113">
        <v>-0.23501411862358723</v>
      </c>
      <c r="H9" s="114">
        <v>15</v>
      </c>
    </row>
    <row r="11" spans="1:46" s="107" customFormat="1"/>
    <row r="12" spans="1:46" s="107" customFormat="1"/>
    <row r="13" spans="1:46" ht="17" thickBot="1"/>
    <row r="14" spans="1:46" ht="27" thickBot="1">
      <c r="A14" s="105" t="s">
        <v>0</v>
      </c>
      <c r="B14" s="105" t="s">
        <v>252</v>
      </c>
      <c r="C14" s="105" t="s">
        <v>255</v>
      </c>
      <c r="D14" s="105" t="s">
        <v>263</v>
      </c>
      <c r="E14" s="105" t="s">
        <v>264</v>
      </c>
      <c r="F14" s="105" t="s">
        <v>175</v>
      </c>
      <c r="Z14" s="115" t="s">
        <v>0</v>
      </c>
      <c r="AA14" s="116" t="s">
        <v>252</v>
      </c>
      <c r="AB14" s="95" t="s">
        <v>258</v>
      </c>
      <c r="AC14" s="105" t="s">
        <v>255</v>
      </c>
      <c r="AD14" s="5" t="s">
        <v>254</v>
      </c>
      <c r="AE14" t="s">
        <v>265</v>
      </c>
      <c r="AF14" t="s">
        <v>266</v>
      </c>
      <c r="AG14" t="s">
        <v>267</v>
      </c>
      <c r="AJ14" s="117" t="s">
        <v>0</v>
      </c>
      <c r="AK14" s="116" t="s">
        <v>252</v>
      </c>
      <c r="AL14" s="116" t="s">
        <v>268</v>
      </c>
      <c r="AM14" s="116" t="s">
        <v>255</v>
      </c>
      <c r="AN14" s="116" t="s">
        <v>269</v>
      </c>
      <c r="AO14" s="116" t="s">
        <v>270</v>
      </c>
      <c r="AP14" s="116" t="s">
        <v>271</v>
      </c>
      <c r="AQ14" s="116" t="s">
        <v>272</v>
      </c>
      <c r="AR14" s="116" t="s">
        <v>273</v>
      </c>
      <c r="AS14" s="118" t="s">
        <v>265</v>
      </c>
      <c r="AT14" s="118" t="s">
        <v>266</v>
      </c>
    </row>
    <row r="15" spans="1:46">
      <c r="A15" s="9" t="s">
        <v>245</v>
      </c>
      <c r="B15" s="1">
        <v>0.37075964</v>
      </c>
      <c r="C15" s="112">
        <v>0.63676259999999996</v>
      </c>
      <c r="D15" s="1">
        <v>0.63575402999999997</v>
      </c>
      <c r="E15" s="1">
        <v>0.61943448000000001</v>
      </c>
      <c r="F15">
        <v>722</v>
      </c>
      <c r="Z15" s="9" t="s">
        <v>196</v>
      </c>
      <c r="AA15" s="1">
        <v>0.99999950999999998</v>
      </c>
      <c r="AB15" s="7">
        <v>4</v>
      </c>
      <c r="AC15" s="112">
        <v>0.88551577999999997</v>
      </c>
      <c r="AD15" s="2">
        <v>9</v>
      </c>
      <c r="AE15" t="b">
        <f t="shared" ref="AE15:AE66" si="0">AND(AA15&gt;0.5,AB15&lt;20,AC15,0.5,AD15&lt;20)</f>
        <v>1</v>
      </c>
      <c r="AF15" s="119">
        <f t="shared" ref="AF15:AG46" si="1">AVERAGE(AA15,AC15)</f>
        <v>0.94275764499999992</v>
      </c>
      <c r="AG15">
        <f t="shared" si="1"/>
        <v>6.5</v>
      </c>
      <c r="AJ15" s="10" t="s">
        <v>274</v>
      </c>
      <c r="AK15" s="1">
        <v>0.99999949685</v>
      </c>
      <c r="AL15" s="120">
        <v>3</v>
      </c>
      <c r="AM15" s="1">
        <v>0.99999909456735203</v>
      </c>
      <c r="AN15" s="120">
        <v>1</v>
      </c>
      <c r="AO15" s="1">
        <v>0.99999926279999996</v>
      </c>
      <c r="AP15" s="120">
        <v>1</v>
      </c>
      <c r="AQ15" s="1">
        <v>1</v>
      </c>
      <c r="AR15" s="120">
        <v>1</v>
      </c>
      <c r="AS15">
        <f>IF(AND(AL15&lt;25,AK15&gt;0.6,'Crystal Palace (2)'!AM15&gt;0.6,'Crystal Palace (2)'!AN15&lt;25),1,0)</f>
        <v>1</v>
      </c>
      <c r="AT15" s="119">
        <f t="shared" ref="AT15:AT36" si="2">AVERAGE(AL15,AN15,AP15)</f>
        <v>1.6666666666666667</v>
      </c>
    </row>
    <row r="16" spans="1:46">
      <c r="A16" s="9" t="s">
        <v>206</v>
      </c>
      <c r="B16" s="1">
        <v>0.61775579999999997</v>
      </c>
      <c r="C16" s="1">
        <v>0.70154693000000001</v>
      </c>
      <c r="D16" s="1">
        <v>0.88335608999999904</v>
      </c>
      <c r="E16" s="1">
        <v>0.82885991000000003</v>
      </c>
      <c r="F16">
        <v>2613</v>
      </c>
      <c r="Z16" s="9" t="s">
        <v>209</v>
      </c>
      <c r="AA16" s="1">
        <v>0.99999759999999904</v>
      </c>
      <c r="AB16" s="7">
        <v>1</v>
      </c>
      <c r="AC16" s="112">
        <v>0.99999989999999905</v>
      </c>
      <c r="AD16" s="2">
        <v>2</v>
      </c>
      <c r="AE16" t="b">
        <f t="shared" si="0"/>
        <v>1</v>
      </c>
      <c r="AF16" s="119">
        <f t="shared" si="1"/>
        <v>0.99999874999999905</v>
      </c>
      <c r="AG16">
        <f t="shared" si="1"/>
        <v>1.5</v>
      </c>
      <c r="AH16">
        <f>AG16/AF16</f>
        <v>1.5000018750023452</v>
      </c>
      <c r="AJ16" s="10" t="s">
        <v>211</v>
      </c>
      <c r="AK16" s="1">
        <v>0.90863159560999995</v>
      </c>
      <c r="AL16" s="121">
        <v>10</v>
      </c>
      <c r="AM16" s="1">
        <v>0.99999983191247999</v>
      </c>
      <c r="AN16" s="121">
        <v>2</v>
      </c>
      <c r="AO16" s="1">
        <v>0.999999829599999</v>
      </c>
      <c r="AP16" s="121">
        <v>1</v>
      </c>
      <c r="AQ16" s="1">
        <v>0.56316876939999905</v>
      </c>
      <c r="AR16" s="121">
        <v>24</v>
      </c>
      <c r="AS16">
        <f>IF(AND(AL16&lt;25,AK16&gt;0.6,'Crystal Palace (2)'!AM18&gt;0.6,'Crystal Palace (2)'!AN18&lt;25),1,0)</f>
        <v>1</v>
      </c>
      <c r="AT16" s="119">
        <f t="shared" si="2"/>
        <v>4.333333333333333</v>
      </c>
    </row>
    <row r="17" spans="1:46">
      <c r="A17" s="9" t="s">
        <v>223</v>
      </c>
      <c r="B17" s="1">
        <v>0.54184582000000003</v>
      </c>
      <c r="C17" s="112">
        <v>0.45477239999999902</v>
      </c>
      <c r="D17" s="1">
        <v>0.36288408</v>
      </c>
      <c r="E17" s="1">
        <v>0.58099999999999996</v>
      </c>
      <c r="F17">
        <v>1817</v>
      </c>
      <c r="Z17" s="9" t="s">
        <v>4</v>
      </c>
      <c r="AA17" s="1">
        <v>0.94540840000000004</v>
      </c>
      <c r="AB17" s="7">
        <v>20</v>
      </c>
      <c r="AC17" s="112">
        <v>1.0000020999999999</v>
      </c>
      <c r="AD17" s="2">
        <v>1</v>
      </c>
      <c r="AE17" t="b">
        <f t="shared" si="0"/>
        <v>0</v>
      </c>
      <c r="AF17" s="119">
        <f t="shared" si="1"/>
        <v>0.97270524999999997</v>
      </c>
      <c r="AG17">
        <f t="shared" si="1"/>
        <v>10.5</v>
      </c>
      <c r="AJ17" s="10" t="s">
        <v>218</v>
      </c>
      <c r="AK17" s="1">
        <v>0.99999902396999996</v>
      </c>
      <c r="AL17" s="121">
        <v>5</v>
      </c>
      <c r="AM17" s="1">
        <v>0.65646817972664595</v>
      </c>
      <c r="AN17" s="121">
        <v>11</v>
      </c>
      <c r="AO17" s="1">
        <v>1.00000095021</v>
      </c>
      <c r="AP17" s="121">
        <v>6</v>
      </c>
      <c r="AQ17" s="1">
        <v>0.61002489530000004</v>
      </c>
      <c r="AR17" s="121">
        <v>22</v>
      </c>
      <c r="AS17">
        <f>IF(AND(AL17&lt;25,AK17&gt;0.6,'Crystal Palace (2)'!AM20&gt;0.6,'Crystal Palace (2)'!AN20&lt;25),1,0)</f>
        <v>1</v>
      </c>
      <c r="AT17" s="119">
        <f t="shared" si="2"/>
        <v>7.333333333333333</v>
      </c>
    </row>
    <row r="18" spans="1:46">
      <c r="A18" s="107"/>
      <c r="B18" s="107"/>
      <c r="C18" s="107"/>
      <c r="D18" s="107"/>
      <c r="E18" s="107"/>
      <c r="Z18" s="9" t="s">
        <v>230</v>
      </c>
      <c r="AA18" s="1">
        <v>0.91153329999999999</v>
      </c>
      <c r="AB18" s="7">
        <v>17</v>
      </c>
      <c r="AC18" s="112">
        <v>0.56985980000000003</v>
      </c>
      <c r="AD18" s="2">
        <v>39</v>
      </c>
      <c r="AE18" t="b">
        <f t="shared" si="0"/>
        <v>0</v>
      </c>
      <c r="AF18" s="119">
        <f t="shared" si="1"/>
        <v>0.74069655000000001</v>
      </c>
      <c r="AG18">
        <f t="shared" si="1"/>
        <v>28</v>
      </c>
      <c r="AJ18" s="10" t="s">
        <v>241</v>
      </c>
      <c r="AK18" s="1">
        <v>0.60593656482999902</v>
      </c>
      <c r="AL18" s="121">
        <v>25</v>
      </c>
      <c r="AM18" s="1">
        <v>0.92345015651098294</v>
      </c>
      <c r="AN18" s="121">
        <v>4</v>
      </c>
      <c r="AO18" s="1">
        <v>0.99999916874000006</v>
      </c>
      <c r="AP18" s="121">
        <v>1</v>
      </c>
      <c r="AQ18" s="1">
        <v>0.70084029999999997</v>
      </c>
      <c r="AR18" s="121">
        <v>27</v>
      </c>
      <c r="AS18">
        <f>IF(AND(AL18&lt;25,AK18&gt;0.6,'Crystal Palace (2)'!AM60&gt;0.6,'Crystal Palace (2)'!AN60&lt;25),1,0)</f>
        <v>0</v>
      </c>
      <c r="AT18" s="119">
        <f t="shared" si="2"/>
        <v>10</v>
      </c>
    </row>
    <row r="19" spans="1:46" ht="26">
      <c r="A19" s="105" t="s">
        <v>0</v>
      </c>
      <c r="B19" s="105" t="s">
        <v>275</v>
      </c>
      <c r="C19" s="105" t="s">
        <v>276</v>
      </c>
      <c r="D19" s="105" t="s">
        <v>277</v>
      </c>
      <c r="E19" s="105" t="s">
        <v>278</v>
      </c>
      <c r="Z19" s="9" t="s">
        <v>208</v>
      </c>
      <c r="AA19" s="1">
        <v>0.90011770000000002</v>
      </c>
      <c r="AB19" s="7">
        <v>42</v>
      </c>
      <c r="AC19" s="112">
        <v>0.77435509999999896</v>
      </c>
      <c r="AD19" s="2">
        <v>15</v>
      </c>
      <c r="AE19" t="b">
        <f t="shared" si="0"/>
        <v>0</v>
      </c>
      <c r="AF19" s="119">
        <f t="shared" si="1"/>
        <v>0.83723639999999944</v>
      </c>
      <c r="AG19">
        <f t="shared" si="1"/>
        <v>28.5</v>
      </c>
      <c r="AJ19" s="10" t="s">
        <v>207</v>
      </c>
      <c r="AK19" s="1">
        <v>1.00000010967</v>
      </c>
      <c r="AL19" s="121">
        <v>4</v>
      </c>
      <c r="AM19" s="1">
        <v>0.85024835579713598</v>
      </c>
      <c r="AN19" s="121">
        <v>10</v>
      </c>
      <c r="AO19" s="1">
        <v>0.66625025930000004</v>
      </c>
      <c r="AP19" s="121">
        <v>19</v>
      </c>
      <c r="AQ19" s="1">
        <v>0.5852437144</v>
      </c>
      <c r="AR19" s="121">
        <v>22</v>
      </c>
      <c r="AS19">
        <f>IF(AND(AL19&lt;25,AK19&gt;0.6,'Crystal Palace (2)'!AM16&gt;0.6,'Crystal Palace (2)'!AN16&lt;25),1,0)</f>
        <v>1</v>
      </c>
      <c r="AT19" s="119">
        <f t="shared" si="2"/>
        <v>11</v>
      </c>
    </row>
    <row r="20" spans="1:46">
      <c r="A20" s="10" t="s">
        <v>245</v>
      </c>
      <c r="B20" s="2">
        <v>39</v>
      </c>
      <c r="C20" s="2">
        <v>32</v>
      </c>
      <c r="D20" s="2">
        <v>19</v>
      </c>
      <c r="E20" s="2">
        <v>47</v>
      </c>
      <c r="Z20" s="9" t="s">
        <v>200</v>
      </c>
      <c r="AA20" s="1">
        <v>0.75991430000000004</v>
      </c>
      <c r="AB20" s="7">
        <v>29</v>
      </c>
      <c r="AC20" s="112">
        <v>0.80205688999999902</v>
      </c>
      <c r="AD20" s="2">
        <v>8</v>
      </c>
      <c r="AE20" t="b">
        <f t="shared" si="0"/>
        <v>0</v>
      </c>
      <c r="AF20" s="119">
        <f t="shared" si="1"/>
        <v>0.78098559499999953</v>
      </c>
      <c r="AG20">
        <f t="shared" si="1"/>
        <v>18.5</v>
      </c>
      <c r="AJ20" s="10" t="s">
        <v>279</v>
      </c>
      <c r="AK20" s="1">
        <v>0.84330684139999901</v>
      </c>
      <c r="AL20" s="121">
        <v>16</v>
      </c>
      <c r="AM20" s="1">
        <v>0.86928749801735095</v>
      </c>
      <c r="AN20" s="121">
        <v>8</v>
      </c>
      <c r="AO20" s="1">
        <v>1.00000008849999</v>
      </c>
      <c r="AP20" s="121">
        <v>9</v>
      </c>
      <c r="AQ20" s="1">
        <v>0.76020208040000004</v>
      </c>
      <c r="AR20" s="121">
        <v>26</v>
      </c>
      <c r="AS20">
        <f>IF(AND(AL20&lt;25,AK20&gt;0.6,'Crystal Palace (2)'!AM17&gt;0.6,'Crystal Palace (2)'!AN17&lt;25),1,0)</f>
        <v>1</v>
      </c>
      <c r="AT20" s="119">
        <f t="shared" si="2"/>
        <v>11</v>
      </c>
    </row>
    <row r="21" spans="1:46">
      <c r="A21" s="10" t="s">
        <v>206</v>
      </c>
      <c r="B21" s="2">
        <v>25</v>
      </c>
      <c r="C21" s="2">
        <v>15</v>
      </c>
      <c r="D21" s="2">
        <v>5</v>
      </c>
      <c r="E21" s="2">
        <v>7</v>
      </c>
      <c r="F21" s="3"/>
      <c r="Z21" s="9" t="s">
        <v>228</v>
      </c>
      <c r="AA21" s="1">
        <v>0.73109489999999999</v>
      </c>
      <c r="AB21" s="7">
        <v>12</v>
      </c>
      <c r="AC21" s="112">
        <v>0.45269810999999999</v>
      </c>
      <c r="AD21" s="2">
        <v>42</v>
      </c>
      <c r="AE21" t="b">
        <f t="shared" si="0"/>
        <v>0</v>
      </c>
      <c r="AF21" s="119">
        <f t="shared" si="1"/>
        <v>0.59189650500000002</v>
      </c>
      <c r="AG21">
        <f t="shared" si="1"/>
        <v>27</v>
      </c>
      <c r="AH21">
        <v>1</v>
      </c>
      <c r="AJ21" s="10" t="s">
        <v>215</v>
      </c>
      <c r="AK21" s="1">
        <v>0.95341845714999995</v>
      </c>
      <c r="AL21" s="121">
        <v>9</v>
      </c>
      <c r="AM21" s="1">
        <v>0.65945609487318002</v>
      </c>
      <c r="AN21" s="121">
        <v>18</v>
      </c>
      <c r="AO21" s="1">
        <v>0.99675901849999904</v>
      </c>
      <c r="AP21" s="121">
        <v>7</v>
      </c>
      <c r="AQ21" s="1">
        <v>0.99674247593603404</v>
      </c>
      <c r="AR21" s="121">
        <v>3</v>
      </c>
      <c r="AS21">
        <f>IF(AND(AL21&lt;25,AK21&gt;0.6,'Crystal Palace (2)'!AM19&gt;0.6,'Crystal Palace (2)'!AN19&lt;25),1,0)</f>
        <v>1</v>
      </c>
      <c r="AT21" s="119">
        <f t="shared" si="2"/>
        <v>11.333333333333334</v>
      </c>
    </row>
    <row r="22" spans="1:46">
      <c r="A22" s="10" t="s">
        <v>223</v>
      </c>
      <c r="B22" s="2">
        <v>9</v>
      </c>
      <c r="C22" s="2">
        <v>39</v>
      </c>
      <c r="D22" s="2">
        <v>35</v>
      </c>
      <c r="E22" s="2">
        <v>38</v>
      </c>
      <c r="Z22" s="9" t="s">
        <v>5</v>
      </c>
      <c r="AA22" s="1">
        <v>0.7291533</v>
      </c>
      <c r="AB22" s="7">
        <v>27</v>
      </c>
      <c r="AC22" s="112">
        <v>0.82856103999999897</v>
      </c>
      <c r="AD22" s="2">
        <v>9</v>
      </c>
      <c r="AE22" t="b">
        <f t="shared" si="0"/>
        <v>0</v>
      </c>
      <c r="AF22" s="119">
        <f t="shared" si="1"/>
        <v>0.77885716999999954</v>
      </c>
      <c r="AG22">
        <f t="shared" si="1"/>
        <v>18</v>
      </c>
      <c r="AJ22" s="10" t="s">
        <v>232</v>
      </c>
      <c r="AK22" s="1">
        <v>0.59039026417999996</v>
      </c>
      <c r="AL22" s="121">
        <v>17</v>
      </c>
      <c r="AM22" s="1">
        <v>0.604493504816358</v>
      </c>
      <c r="AN22" s="121">
        <v>16</v>
      </c>
      <c r="AO22" s="1">
        <v>0.99999946039999998</v>
      </c>
      <c r="AP22" s="121">
        <v>1</v>
      </c>
      <c r="AQ22" s="1">
        <v>0.88851471500000001</v>
      </c>
      <c r="AR22" s="121">
        <v>7</v>
      </c>
      <c r="AS22">
        <f>IF(AND(AL22&lt;25,AK22&gt;0.6,'Crystal Palace (2)'!AM56&gt;0.6,'Crystal Palace (2)'!AN56&lt;25),1,0)</f>
        <v>0</v>
      </c>
      <c r="AT22" s="119">
        <f t="shared" si="2"/>
        <v>11.333333333333334</v>
      </c>
    </row>
    <row r="23" spans="1:46">
      <c r="A23" s="9"/>
      <c r="B23" s="7"/>
      <c r="C23" s="7"/>
      <c r="Z23" s="9" t="s">
        <v>242</v>
      </c>
      <c r="AA23" s="1">
        <v>0.72575699999999999</v>
      </c>
      <c r="AB23" s="7">
        <v>43</v>
      </c>
      <c r="AC23" s="112">
        <v>0.52429873000000005</v>
      </c>
      <c r="AD23" s="2">
        <v>38</v>
      </c>
      <c r="AE23" t="b">
        <f t="shared" si="0"/>
        <v>0</v>
      </c>
      <c r="AF23" s="119">
        <f t="shared" si="1"/>
        <v>0.62502786500000007</v>
      </c>
      <c r="AG23">
        <f t="shared" si="1"/>
        <v>40.5</v>
      </c>
      <c r="AJ23" s="10" t="s">
        <v>214</v>
      </c>
      <c r="AK23" s="1">
        <v>0.99999939105000002</v>
      </c>
      <c r="AL23" s="121">
        <v>33</v>
      </c>
      <c r="AM23" s="1">
        <v>0.79243689845409804</v>
      </c>
      <c r="AN23" s="121">
        <v>5</v>
      </c>
      <c r="AO23" s="1">
        <v>0.99999969929999999</v>
      </c>
      <c r="AP23" s="121">
        <v>5</v>
      </c>
      <c r="AQ23" s="1">
        <v>0.99999938127357302</v>
      </c>
      <c r="AR23" s="121">
        <v>5</v>
      </c>
      <c r="AS23">
        <f>IF(AND(AL23&lt;25,AK23&gt;0.6,'Crystal Palace (2)'!AM51&gt;0.6,'Crystal Palace (2)'!AN51&lt;25),1,0)</f>
        <v>0</v>
      </c>
      <c r="AT23" s="119">
        <f t="shared" si="2"/>
        <v>14.333333333333334</v>
      </c>
    </row>
    <row r="24" spans="1:46">
      <c r="A24" s="9"/>
      <c r="B24" s="7"/>
      <c r="C24" s="7"/>
      <c r="Z24" s="9" t="s">
        <v>3</v>
      </c>
      <c r="AA24" s="1">
        <v>0.71360509999999899</v>
      </c>
      <c r="AB24" s="7">
        <v>5</v>
      </c>
      <c r="AC24" s="112">
        <v>0.97765782999999995</v>
      </c>
      <c r="AD24" s="2">
        <v>4</v>
      </c>
      <c r="AE24" t="b">
        <f t="shared" si="0"/>
        <v>1</v>
      </c>
      <c r="AF24" s="119">
        <f t="shared" si="1"/>
        <v>0.84563146499999942</v>
      </c>
      <c r="AG24">
        <f t="shared" si="1"/>
        <v>4.5</v>
      </c>
      <c r="AJ24" s="10" t="s">
        <v>4</v>
      </c>
      <c r="AK24" s="1">
        <v>0.41981958112000001</v>
      </c>
      <c r="AL24" s="121">
        <v>20</v>
      </c>
      <c r="AM24" s="1">
        <v>0.86354328577969097</v>
      </c>
      <c r="AN24" s="121">
        <v>12</v>
      </c>
      <c r="AO24" s="1">
        <v>0.83615631219999997</v>
      </c>
      <c r="AP24" s="121">
        <v>13</v>
      </c>
      <c r="AQ24" s="1">
        <v>0.37556260000000002</v>
      </c>
      <c r="AR24" s="121">
        <v>44</v>
      </c>
      <c r="AS24">
        <f>IF(AND(AL24&lt;25,AK24&gt;0.6,'Crystal Palace (2)'!AM58&gt;0.6,'Crystal Palace (2)'!AN58&lt;25),1,0)</f>
        <v>0</v>
      </c>
      <c r="AT24" s="119">
        <f t="shared" si="2"/>
        <v>15</v>
      </c>
    </row>
    <row r="25" spans="1:46">
      <c r="Z25" s="9" t="s">
        <v>217</v>
      </c>
      <c r="AA25" s="1">
        <v>0.70503399999999905</v>
      </c>
      <c r="AB25" s="7">
        <v>2</v>
      </c>
      <c r="AC25" s="112">
        <v>0.87610399999999999</v>
      </c>
      <c r="AD25" s="2">
        <v>18</v>
      </c>
      <c r="AE25" t="b">
        <f t="shared" si="0"/>
        <v>1</v>
      </c>
      <c r="AF25" s="119">
        <f t="shared" si="1"/>
        <v>0.79056899999999952</v>
      </c>
      <c r="AG25">
        <f t="shared" si="1"/>
        <v>10</v>
      </c>
      <c r="AJ25" s="10" t="s">
        <v>247</v>
      </c>
      <c r="AK25" s="1">
        <v>0.71634761468999997</v>
      </c>
      <c r="AL25" s="121">
        <v>11</v>
      </c>
      <c r="AM25" s="1">
        <v>1.00000028161555</v>
      </c>
      <c r="AN25" s="121">
        <v>21</v>
      </c>
      <c r="AO25" s="1">
        <v>0.76013943319999999</v>
      </c>
      <c r="AP25" s="121">
        <v>16</v>
      </c>
      <c r="AQ25" s="1">
        <v>0.50581173109999999</v>
      </c>
      <c r="AR25" s="121">
        <v>29</v>
      </c>
      <c r="AS25">
        <f>IF(AND(AL25&lt;25,AK25&gt;0.6,'Crystal Palace (2)'!AM48&gt;0.6,'Crystal Palace (2)'!AN48&lt;25),1,0)</f>
        <v>0</v>
      </c>
      <c r="AT25" s="119">
        <f t="shared" si="2"/>
        <v>16</v>
      </c>
    </row>
    <row r="26" spans="1:46">
      <c r="Z26" s="9" t="s">
        <v>231</v>
      </c>
      <c r="AA26" s="1">
        <v>0.69349439999999996</v>
      </c>
      <c r="AB26" s="7">
        <v>13</v>
      </c>
      <c r="AC26" s="112">
        <v>0.51030819999999999</v>
      </c>
      <c r="AD26" s="2">
        <v>39</v>
      </c>
      <c r="AE26" t="b">
        <f t="shared" si="0"/>
        <v>0</v>
      </c>
      <c r="AF26" s="119">
        <f t="shared" si="1"/>
        <v>0.60190129999999997</v>
      </c>
      <c r="AG26">
        <f t="shared" si="1"/>
        <v>26</v>
      </c>
      <c r="AJ26" s="10" t="s">
        <v>242</v>
      </c>
      <c r="AK26" s="1">
        <v>0.6946289189</v>
      </c>
      <c r="AL26" s="121">
        <v>11</v>
      </c>
      <c r="AM26" s="1">
        <v>0.57358061971762897</v>
      </c>
      <c r="AN26" s="121">
        <v>21</v>
      </c>
      <c r="AO26" s="1">
        <v>0.71079813734999997</v>
      </c>
      <c r="AP26" s="121">
        <v>20</v>
      </c>
      <c r="AQ26" s="1">
        <v>0.50689230399999996</v>
      </c>
      <c r="AR26" s="121">
        <v>31</v>
      </c>
      <c r="AS26">
        <f>IF(AND(AL26&lt;25,AK26&gt;0.6,'Crystal Palace (2)'!AM44&gt;0.6,'Crystal Palace (2)'!AN44&lt;25),1,0)</f>
        <v>0</v>
      </c>
      <c r="AT26" s="119">
        <f t="shared" si="2"/>
        <v>17.333333333333332</v>
      </c>
    </row>
    <row r="27" spans="1:46" ht="26">
      <c r="A27" s="105" t="s">
        <v>0</v>
      </c>
      <c r="B27" s="105" t="s">
        <v>275</v>
      </c>
      <c r="C27" s="105" t="s">
        <v>276</v>
      </c>
      <c r="D27" s="105" t="s">
        <v>277</v>
      </c>
      <c r="E27" s="105" t="s">
        <v>278</v>
      </c>
      <c r="Z27" s="9" t="s">
        <v>224</v>
      </c>
      <c r="AA27" s="1">
        <v>0.69209454999999998</v>
      </c>
      <c r="AB27" s="7">
        <v>18</v>
      </c>
      <c r="AC27" s="112">
        <v>0.6731568</v>
      </c>
      <c r="AD27" s="2">
        <v>19</v>
      </c>
      <c r="AE27" t="b">
        <f t="shared" si="0"/>
        <v>1</v>
      </c>
      <c r="AF27" s="119">
        <f t="shared" si="1"/>
        <v>0.68262567499999993</v>
      </c>
      <c r="AG27">
        <f t="shared" si="1"/>
        <v>18.5</v>
      </c>
      <c r="AJ27" s="10" t="s">
        <v>248</v>
      </c>
      <c r="AK27" s="1">
        <v>0.79133551221999998</v>
      </c>
      <c r="AL27" s="121">
        <v>39</v>
      </c>
      <c r="AM27" s="1">
        <v>0.77871324564711497</v>
      </c>
      <c r="AN27" s="121">
        <v>6</v>
      </c>
      <c r="AO27" s="1">
        <v>0.89850403035499904</v>
      </c>
      <c r="AP27" s="121">
        <v>9</v>
      </c>
      <c r="AQ27" s="1">
        <v>0.78200391059999996</v>
      </c>
      <c r="AR27" s="121">
        <v>14</v>
      </c>
      <c r="AS27">
        <f>IF(AND(AL27&lt;25,AK27&gt;0.6,'Crystal Palace (2)'!AM50&gt;0.6,'Crystal Palace (2)'!AN50&lt;25),1,0)</f>
        <v>0</v>
      </c>
      <c r="AT27" s="119">
        <f t="shared" si="2"/>
        <v>18</v>
      </c>
    </row>
    <row r="28" spans="1:46">
      <c r="A28" s="9" t="s">
        <v>245</v>
      </c>
      <c r="B28" s="7">
        <f>52-B20</f>
        <v>13</v>
      </c>
      <c r="C28" s="7">
        <f t="shared" ref="C28:E28" si="3">52-C20</f>
        <v>20</v>
      </c>
      <c r="D28" s="7">
        <f t="shared" si="3"/>
        <v>33</v>
      </c>
      <c r="E28" s="7">
        <f t="shared" si="3"/>
        <v>5</v>
      </c>
      <c r="Z28" s="9" t="s">
        <v>198</v>
      </c>
      <c r="AA28" s="1">
        <v>0.69130765999999999</v>
      </c>
      <c r="AB28" s="7">
        <v>15</v>
      </c>
      <c r="AC28" s="112">
        <v>0.99999992999999998</v>
      </c>
      <c r="AD28" s="2">
        <v>5</v>
      </c>
      <c r="AE28" t="b">
        <f t="shared" si="0"/>
        <v>1</v>
      </c>
      <c r="AF28" s="119">
        <f t="shared" si="1"/>
        <v>0.84565379500000004</v>
      </c>
      <c r="AG28">
        <f t="shared" si="1"/>
        <v>10</v>
      </c>
      <c r="AJ28" s="10" t="s">
        <v>226</v>
      </c>
      <c r="AK28" s="1">
        <v>0.73627563827999998</v>
      </c>
      <c r="AL28" s="121">
        <v>23</v>
      </c>
      <c r="AM28" s="1">
        <v>0.53365474378088296</v>
      </c>
      <c r="AN28" s="121">
        <v>24</v>
      </c>
      <c r="AO28" s="1">
        <v>0.77246758229000001</v>
      </c>
      <c r="AP28" s="121">
        <v>14</v>
      </c>
      <c r="AQ28" s="1">
        <v>0.86072882264787398</v>
      </c>
      <c r="AR28" s="121">
        <v>6</v>
      </c>
      <c r="AS28">
        <f>IF(AND(AL28&lt;25,AK28&gt;0.6,'Crystal Palace (2)'!AM28&gt;0.6,'Crystal Palace (2)'!AN28&lt;25),1,0)</f>
        <v>0</v>
      </c>
      <c r="AT28" s="119">
        <f t="shared" si="2"/>
        <v>20.333333333333332</v>
      </c>
    </row>
    <row r="29" spans="1:46">
      <c r="A29" s="9" t="s">
        <v>206</v>
      </c>
      <c r="B29" s="7">
        <f t="shared" ref="B29:E30" si="4">52-B21</f>
        <v>27</v>
      </c>
      <c r="C29" s="7">
        <f t="shared" si="4"/>
        <v>37</v>
      </c>
      <c r="D29" s="7">
        <f t="shared" si="4"/>
        <v>47</v>
      </c>
      <c r="E29" s="7">
        <f t="shared" si="4"/>
        <v>45</v>
      </c>
      <c r="Z29" s="9" t="s">
        <v>225</v>
      </c>
      <c r="AA29" s="1">
        <v>0.68788119999999997</v>
      </c>
      <c r="AB29" s="7">
        <v>3</v>
      </c>
      <c r="AC29" s="112">
        <v>0.76158720000000002</v>
      </c>
      <c r="AD29" s="2">
        <v>11</v>
      </c>
      <c r="AE29" t="b">
        <f t="shared" si="0"/>
        <v>1</v>
      </c>
      <c r="AF29" s="119">
        <f t="shared" si="1"/>
        <v>0.7247342</v>
      </c>
      <c r="AG29">
        <f t="shared" si="1"/>
        <v>7</v>
      </c>
      <c r="AJ29" s="10" t="s">
        <v>280</v>
      </c>
      <c r="AK29" s="1">
        <v>0.90907317131999998</v>
      </c>
      <c r="AL29" s="121">
        <v>44</v>
      </c>
      <c r="AM29" s="1">
        <v>1.0000009275257</v>
      </c>
      <c r="AN29" s="121">
        <v>3</v>
      </c>
      <c r="AO29" s="1">
        <v>0.81902084852000001</v>
      </c>
      <c r="AP29" s="121">
        <v>14</v>
      </c>
      <c r="AQ29" s="1">
        <v>0.68267401520000004</v>
      </c>
      <c r="AR29" s="121">
        <v>16</v>
      </c>
      <c r="AS29">
        <f>IF(AND(AL29&lt;25,AK29&gt;0.6,'Crystal Palace (2)'!AM61&gt;0.6,'Crystal Palace (2)'!AN61&lt;25),1,0)</f>
        <v>0</v>
      </c>
      <c r="AT29" s="119">
        <f t="shared" si="2"/>
        <v>20.333333333333332</v>
      </c>
    </row>
    <row r="30" spans="1:46">
      <c r="A30" s="9" t="s">
        <v>223</v>
      </c>
      <c r="B30" s="7">
        <f t="shared" si="4"/>
        <v>43</v>
      </c>
      <c r="C30" s="7">
        <f t="shared" si="4"/>
        <v>13</v>
      </c>
      <c r="D30" s="7">
        <f t="shared" si="4"/>
        <v>17</v>
      </c>
      <c r="E30" s="7">
        <f t="shared" si="4"/>
        <v>14</v>
      </c>
      <c r="Z30" s="9" t="s">
        <v>239</v>
      </c>
      <c r="AA30" s="1">
        <v>0.68429719999999905</v>
      </c>
      <c r="AB30" s="7">
        <v>19</v>
      </c>
      <c r="AC30" s="112">
        <v>0.57992160999999998</v>
      </c>
      <c r="AD30" s="2">
        <v>24</v>
      </c>
      <c r="AE30" t="b">
        <f t="shared" si="0"/>
        <v>0</v>
      </c>
      <c r="AF30" s="119">
        <f t="shared" si="1"/>
        <v>0.63210940499999957</v>
      </c>
      <c r="AG30">
        <f t="shared" si="1"/>
        <v>21.5</v>
      </c>
      <c r="AJ30" s="10" t="s">
        <v>281</v>
      </c>
      <c r="AK30" s="1">
        <v>0.76049305827999902</v>
      </c>
      <c r="AL30" s="121">
        <v>31</v>
      </c>
      <c r="AM30" s="1">
        <v>0.65553405078093996</v>
      </c>
      <c r="AN30" s="121">
        <v>18</v>
      </c>
      <c r="AO30" s="1">
        <v>0.77334098910999904</v>
      </c>
      <c r="AP30" s="121">
        <v>12</v>
      </c>
      <c r="AQ30" s="1">
        <v>0.7726589398</v>
      </c>
      <c r="AR30" s="121">
        <v>10</v>
      </c>
      <c r="AS30">
        <f>IF(AND(AL30&lt;25,AK30&gt;0.6,'Crystal Palace (2)'!AM65&gt;0.6,'Crystal Palace (2)'!AN65&lt;25),1,0)</f>
        <v>0</v>
      </c>
      <c r="AT30" s="119">
        <f t="shared" si="2"/>
        <v>20.333333333333332</v>
      </c>
    </row>
    <row r="31" spans="1:46">
      <c r="A31" s="9"/>
      <c r="B31" s="7"/>
      <c r="C31" s="7"/>
      <c r="D31" s="7"/>
      <c r="E31" s="7"/>
      <c r="Z31" s="9" t="s">
        <v>219</v>
      </c>
      <c r="AA31" s="1">
        <v>0.66636089999999903</v>
      </c>
      <c r="AB31" s="7">
        <v>38</v>
      </c>
      <c r="AC31" s="112">
        <v>0.66276778000000003</v>
      </c>
      <c r="AD31" s="2">
        <v>22</v>
      </c>
      <c r="AE31" t="b">
        <f t="shared" si="0"/>
        <v>0</v>
      </c>
      <c r="AF31" s="119">
        <f t="shared" si="1"/>
        <v>0.66456433999999953</v>
      </c>
      <c r="AG31">
        <f t="shared" si="1"/>
        <v>30</v>
      </c>
      <c r="AJ31" s="10" t="s">
        <v>229</v>
      </c>
      <c r="AK31" s="1">
        <v>0.89749835223999996</v>
      </c>
      <c r="AL31" s="121">
        <v>6</v>
      </c>
      <c r="AM31" s="1">
        <v>0.76311934183426</v>
      </c>
      <c r="AN31" s="121">
        <v>35</v>
      </c>
      <c r="AO31" s="1">
        <v>0.65353725299999998</v>
      </c>
      <c r="AP31" s="121">
        <v>22</v>
      </c>
      <c r="AQ31" s="1">
        <v>0.48204854740000003</v>
      </c>
      <c r="AR31" s="121">
        <v>36</v>
      </c>
      <c r="AS31">
        <f>IF(AND(AL31&lt;25,AK31&gt;0.6,'Crystal Palace (2)'!AM30&gt;0.6,'Crystal Palace (2)'!AN30&lt;25),1,0)</f>
        <v>1</v>
      </c>
      <c r="AT31" s="119">
        <f t="shared" si="2"/>
        <v>21</v>
      </c>
    </row>
    <row r="32" spans="1:46">
      <c r="A32" s="9"/>
      <c r="B32" s="7"/>
      <c r="C32" s="7"/>
      <c r="D32" s="7"/>
      <c r="E32" s="7"/>
      <c r="Z32" s="9" t="s">
        <v>221</v>
      </c>
      <c r="AA32" s="1">
        <v>0.6573213</v>
      </c>
      <c r="AB32" s="7">
        <v>23</v>
      </c>
      <c r="AC32" s="112">
        <v>0.72276362000000005</v>
      </c>
      <c r="AD32" s="2">
        <v>15</v>
      </c>
      <c r="AE32" t="b">
        <f t="shared" si="0"/>
        <v>0</v>
      </c>
      <c r="AF32" s="119">
        <f t="shared" si="1"/>
        <v>0.69004246000000002</v>
      </c>
      <c r="AG32">
        <f t="shared" si="1"/>
        <v>19</v>
      </c>
      <c r="AJ32" s="10" t="s">
        <v>231</v>
      </c>
      <c r="AK32" s="1">
        <v>0.84159891906999995</v>
      </c>
      <c r="AL32" s="121">
        <v>19</v>
      </c>
      <c r="AM32" s="1">
        <v>0.55128689362360705</v>
      </c>
      <c r="AN32" s="121">
        <v>24</v>
      </c>
      <c r="AO32" s="1">
        <v>0.6422900614</v>
      </c>
      <c r="AP32" s="121">
        <v>23</v>
      </c>
      <c r="AQ32" s="1">
        <v>0.51561113509999901</v>
      </c>
      <c r="AR32" s="121">
        <v>33</v>
      </c>
      <c r="AS32">
        <f>IF(AND(AL32&lt;25,AK32&gt;0.6,'Crystal Palace (2)'!AM27&gt;0.6,'Crystal Palace (2)'!AN27&lt;25),1,0)</f>
        <v>1</v>
      </c>
      <c r="AT32" s="119">
        <f t="shared" si="2"/>
        <v>22</v>
      </c>
    </row>
    <row r="33" spans="1:46">
      <c r="Z33" s="9" t="s">
        <v>215</v>
      </c>
      <c r="AA33" s="1">
        <v>0.63986730000000003</v>
      </c>
      <c r="AB33" s="7">
        <v>13</v>
      </c>
      <c r="AC33" s="112">
        <v>0.56819892999999999</v>
      </c>
      <c r="AD33" s="2">
        <v>26</v>
      </c>
      <c r="AE33" t="b">
        <f t="shared" si="0"/>
        <v>0</v>
      </c>
      <c r="AF33" s="119">
        <f t="shared" si="1"/>
        <v>0.60403311500000001</v>
      </c>
      <c r="AG33">
        <f t="shared" si="1"/>
        <v>19.5</v>
      </c>
      <c r="AJ33" s="10" t="s">
        <v>3</v>
      </c>
      <c r="AK33" s="1">
        <v>0.82720309535999903</v>
      </c>
      <c r="AL33" s="121">
        <v>42</v>
      </c>
      <c r="AM33" s="1">
        <v>0.61519463734184399</v>
      </c>
      <c r="AN33" s="121">
        <v>14</v>
      </c>
      <c r="AO33" s="1">
        <v>0.80311033169000001</v>
      </c>
      <c r="AP33" s="121">
        <v>11</v>
      </c>
      <c r="AQ33" s="1">
        <v>0.66338927749999899</v>
      </c>
      <c r="AR33" s="121">
        <v>20</v>
      </c>
      <c r="AS33">
        <f>IF(AND(AL33&lt;25,AK33&gt;0.6,'Crystal Palace (2)'!AM47&gt;0.6,'Crystal Palace (2)'!AN47&lt;25),1,0)</f>
        <v>0</v>
      </c>
      <c r="AT33" s="119">
        <f t="shared" si="2"/>
        <v>22.333333333333332</v>
      </c>
    </row>
    <row r="34" spans="1:46">
      <c r="Z34" s="9" t="s">
        <v>206</v>
      </c>
      <c r="AA34" s="1">
        <v>0.61775579999999997</v>
      </c>
      <c r="AB34" s="7">
        <v>25</v>
      </c>
      <c r="AC34" s="112">
        <v>0.70154693000000001</v>
      </c>
      <c r="AD34" s="2">
        <v>15</v>
      </c>
      <c r="AE34" t="b">
        <f t="shared" si="0"/>
        <v>0</v>
      </c>
      <c r="AF34" s="119">
        <f t="shared" si="1"/>
        <v>0.65965136499999999</v>
      </c>
      <c r="AG34">
        <f t="shared" si="1"/>
        <v>20</v>
      </c>
      <c r="AJ34" s="10" t="s">
        <v>246</v>
      </c>
      <c r="AK34" s="1">
        <v>0.61150997933999995</v>
      </c>
      <c r="AL34" s="121">
        <v>21</v>
      </c>
      <c r="AM34" s="1">
        <v>0.58934956739155997</v>
      </c>
      <c r="AN34" s="121">
        <v>18</v>
      </c>
      <c r="AO34" s="1">
        <v>0.55838336820000001</v>
      </c>
      <c r="AP34" s="121">
        <v>30</v>
      </c>
      <c r="AQ34" s="1">
        <v>0.82768067109999999</v>
      </c>
      <c r="AR34" s="121">
        <v>11</v>
      </c>
      <c r="AS34">
        <f>IF(AND(AL34&lt;25,AK34&gt;0.6,'Crystal Palace (2)'!AM63&gt;0.6,'Crystal Palace (2)'!AN63&lt;25),1,0)</f>
        <v>0</v>
      </c>
      <c r="AT34" s="119">
        <f t="shared" si="2"/>
        <v>23</v>
      </c>
    </row>
    <row r="35" spans="1:46">
      <c r="A35" t="s">
        <v>0</v>
      </c>
      <c r="B35" t="s">
        <v>252</v>
      </c>
      <c r="D35" t="s">
        <v>0</v>
      </c>
      <c r="E35" t="s">
        <v>255</v>
      </c>
      <c r="F35" t="s">
        <v>269</v>
      </c>
      <c r="H35" t="s">
        <v>0</v>
      </c>
      <c r="I35" t="s">
        <v>270</v>
      </c>
      <c r="K35" t="s">
        <v>271</v>
      </c>
      <c r="N35" t="s">
        <v>0</v>
      </c>
      <c r="O35" t="s">
        <v>272</v>
      </c>
      <c r="P35" t="s">
        <v>273</v>
      </c>
      <c r="R35" t="s">
        <v>0</v>
      </c>
      <c r="S35" t="s">
        <v>282</v>
      </c>
      <c r="T35" t="s">
        <v>283</v>
      </c>
      <c r="Z35" s="9" t="s">
        <v>233</v>
      </c>
      <c r="AA35" s="1">
        <v>0.60825659999999904</v>
      </c>
      <c r="AB35" s="7">
        <v>6</v>
      </c>
      <c r="AC35" s="112">
        <v>0.64862540000000002</v>
      </c>
      <c r="AD35" s="2">
        <v>24</v>
      </c>
      <c r="AE35" t="b">
        <f t="shared" si="0"/>
        <v>0</v>
      </c>
      <c r="AF35" s="119">
        <f t="shared" si="1"/>
        <v>0.62844099999999958</v>
      </c>
      <c r="AG35">
        <f t="shared" si="1"/>
        <v>15</v>
      </c>
      <c r="AJ35" s="10" t="s">
        <v>243</v>
      </c>
      <c r="AK35" s="1">
        <v>0.71844386489000001</v>
      </c>
      <c r="AL35" s="121">
        <v>37</v>
      </c>
      <c r="AM35" s="1">
        <v>0.57097168809941801</v>
      </c>
      <c r="AN35" s="121">
        <v>16</v>
      </c>
      <c r="AO35" s="1">
        <v>0.72612980137000005</v>
      </c>
      <c r="AP35" s="121">
        <v>17</v>
      </c>
      <c r="AQ35" s="1">
        <v>0.62213606239999997</v>
      </c>
      <c r="AR35" s="121">
        <v>18</v>
      </c>
      <c r="AS35">
        <f>IF(AND(AL35&lt;25,AK35&gt;0.6,'Crystal Palace (2)'!AM35&gt;0.6,'Crystal Palace (2)'!AN35&lt;25),1,0)</f>
        <v>0</v>
      </c>
      <c r="AT35" s="119">
        <f t="shared" si="2"/>
        <v>23.333333333333332</v>
      </c>
    </row>
    <row r="36" spans="1:46">
      <c r="A36" t="s">
        <v>245</v>
      </c>
      <c r="B36">
        <v>0.60161076472999997</v>
      </c>
      <c r="C36">
        <v>28</v>
      </c>
      <c r="D36" t="s">
        <v>245</v>
      </c>
      <c r="E36">
        <v>0.80684223868228799</v>
      </c>
      <c r="F36">
        <v>9</v>
      </c>
      <c r="H36" t="s">
        <v>245</v>
      </c>
      <c r="I36">
        <v>0.64982048879999998</v>
      </c>
      <c r="K36">
        <v>40</v>
      </c>
      <c r="N36" t="s">
        <v>245</v>
      </c>
      <c r="O36">
        <v>0.49410265840000001</v>
      </c>
      <c r="P36">
        <v>46</v>
      </c>
      <c r="R36" t="s">
        <v>245</v>
      </c>
      <c r="S36">
        <v>0.63809403765307204</v>
      </c>
      <c r="T36">
        <v>30.75</v>
      </c>
      <c r="U36">
        <v>27</v>
      </c>
      <c r="Z36" s="9" t="s">
        <v>214</v>
      </c>
      <c r="AA36" s="1">
        <v>0.56687374999999995</v>
      </c>
      <c r="AB36" s="7">
        <v>22</v>
      </c>
      <c r="AC36" s="112">
        <v>0.60383259999999905</v>
      </c>
      <c r="AD36" s="2">
        <v>21</v>
      </c>
      <c r="AE36" t="b">
        <f t="shared" si="0"/>
        <v>0</v>
      </c>
      <c r="AF36" s="119">
        <f t="shared" si="1"/>
        <v>0.5853531749999995</v>
      </c>
      <c r="AG36">
        <f t="shared" si="1"/>
        <v>21.5</v>
      </c>
      <c r="AJ36" s="10" t="s">
        <v>225</v>
      </c>
      <c r="AK36" s="1">
        <v>0.58999057606000005</v>
      </c>
      <c r="AL36" s="121">
        <v>6</v>
      </c>
      <c r="AM36" s="1">
        <v>0.61807085174192999</v>
      </c>
      <c r="AN36" s="121">
        <v>24</v>
      </c>
      <c r="AO36" s="1">
        <v>0.48258516709999999</v>
      </c>
      <c r="AP36" s="121">
        <v>42</v>
      </c>
      <c r="AQ36" s="1">
        <v>0.65345901360000003</v>
      </c>
      <c r="AR36" s="121">
        <v>18</v>
      </c>
      <c r="AS36">
        <f>IF(AND(AL36&lt;25,AK36&gt;0.6,'Crystal Palace (2)'!AM31&gt;0.6,'Crystal Palace (2)'!AN31&lt;25),1,0)</f>
        <v>0</v>
      </c>
      <c r="AT36" s="119">
        <f t="shared" si="2"/>
        <v>24</v>
      </c>
    </row>
    <row r="37" spans="1:46">
      <c r="Z37" s="9" t="s">
        <v>216</v>
      </c>
      <c r="AA37" s="1">
        <v>0.56539839999999997</v>
      </c>
      <c r="AB37" s="7">
        <v>7</v>
      </c>
      <c r="AC37" s="112">
        <v>0.54567714</v>
      </c>
      <c r="AD37" s="2">
        <v>26</v>
      </c>
      <c r="AE37" t="b">
        <f t="shared" si="0"/>
        <v>0</v>
      </c>
      <c r="AF37" s="119">
        <f t="shared" si="1"/>
        <v>0.55553776999999993</v>
      </c>
      <c r="AG37">
        <f t="shared" si="1"/>
        <v>16.5</v>
      </c>
      <c r="AJ37" s="10" t="s">
        <v>249</v>
      </c>
      <c r="AK37" s="1">
        <v>1.0000001884999901</v>
      </c>
      <c r="AL37" s="121">
        <v>2</v>
      </c>
      <c r="AM37" s="1">
        <v>0.440151196293878</v>
      </c>
      <c r="AN37" s="121">
        <v>39</v>
      </c>
      <c r="AO37" s="1">
        <v>0.48902274645999899</v>
      </c>
      <c r="AP37" s="121">
        <v>36</v>
      </c>
      <c r="AQ37" s="1">
        <v>0.53128507403869596</v>
      </c>
      <c r="AR37" s="121">
        <v>27</v>
      </c>
      <c r="AT37" s="119"/>
    </row>
    <row r="38" spans="1:46">
      <c r="Z38" s="9" t="s">
        <v>6</v>
      </c>
      <c r="AA38" s="1">
        <v>0.55391679999999999</v>
      </c>
      <c r="AB38" s="7">
        <v>25</v>
      </c>
      <c r="AC38" s="112">
        <v>0.98749891000000001</v>
      </c>
      <c r="AD38" s="2">
        <v>2</v>
      </c>
      <c r="AE38" t="b">
        <f t="shared" si="0"/>
        <v>0</v>
      </c>
      <c r="AF38" s="119">
        <f t="shared" si="1"/>
        <v>0.77070785499999994</v>
      </c>
      <c r="AG38">
        <f t="shared" si="1"/>
        <v>13.5</v>
      </c>
      <c r="AJ38" s="10" t="s">
        <v>245</v>
      </c>
      <c r="AK38" s="1">
        <v>0.60161076472999997</v>
      </c>
      <c r="AL38" s="121">
        <v>28</v>
      </c>
      <c r="AM38" s="1">
        <v>0.80684223868228799</v>
      </c>
      <c r="AN38" s="121">
        <v>9</v>
      </c>
      <c r="AO38" s="1">
        <v>0.64982048879999998</v>
      </c>
      <c r="AP38" s="121">
        <v>40</v>
      </c>
      <c r="AQ38" s="1">
        <v>0.49410265840000001</v>
      </c>
      <c r="AR38" s="121">
        <v>46</v>
      </c>
      <c r="AS38">
        <f>IF(AND(AL38&lt;25,AK38&gt;0.6,'Crystal Palace (2)'!AM26&gt;0.6,'Crystal Palace (2)'!AN26&lt;25),1,0)</f>
        <v>0</v>
      </c>
      <c r="AT38" s="119">
        <f t="shared" ref="AT38:AT65" si="5">AVERAGE(AL38,AN38,AP38)</f>
        <v>25.666666666666668</v>
      </c>
    </row>
    <row r="39" spans="1:46">
      <c r="Z39" s="9" t="s">
        <v>218</v>
      </c>
      <c r="AA39" s="1">
        <v>0.55256015999999997</v>
      </c>
      <c r="AB39" s="7">
        <v>10</v>
      </c>
      <c r="AC39" s="112">
        <v>0.35730711999999898</v>
      </c>
      <c r="AD39" s="2">
        <v>50</v>
      </c>
      <c r="AE39" t="b">
        <f t="shared" si="0"/>
        <v>0</v>
      </c>
      <c r="AF39" s="119">
        <f t="shared" si="1"/>
        <v>0.45493363999999947</v>
      </c>
      <c r="AG39">
        <f t="shared" si="1"/>
        <v>30</v>
      </c>
      <c r="AJ39" s="10" t="s">
        <v>212</v>
      </c>
      <c r="AK39" s="1">
        <v>0.64663770336000004</v>
      </c>
      <c r="AL39" s="121">
        <v>30</v>
      </c>
      <c r="AM39" s="1">
        <v>0.54789179729168502</v>
      </c>
      <c r="AN39" s="121">
        <v>24</v>
      </c>
      <c r="AO39" s="1">
        <v>0.62441852076000004</v>
      </c>
      <c r="AP39" s="121">
        <v>23</v>
      </c>
      <c r="AQ39" s="1">
        <v>0.999999604228065</v>
      </c>
      <c r="AR39" s="121">
        <v>4</v>
      </c>
      <c r="AS39">
        <f>IF(AND(AL39&lt;25,AK39&gt;0.6,'Crystal Palace (2)'!AM32&gt;0.6,'Crystal Palace (2)'!AN32&lt;25),1,0)</f>
        <v>0</v>
      </c>
      <c r="AT39" s="119">
        <f t="shared" si="5"/>
        <v>25.666666666666668</v>
      </c>
    </row>
    <row r="40" spans="1:46">
      <c r="Z40" s="9" t="s">
        <v>223</v>
      </c>
      <c r="AA40" s="1">
        <v>0.54184582000000003</v>
      </c>
      <c r="AB40" s="7">
        <v>9</v>
      </c>
      <c r="AC40" s="112">
        <v>0.45477239999999902</v>
      </c>
      <c r="AD40" s="2">
        <v>39</v>
      </c>
      <c r="AE40" t="b">
        <f t="shared" si="0"/>
        <v>0</v>
      </c>
      <c r="AF40" s="119">
        <f t="shared" si="1"/>
        <v>0.49830910999999956</v>
      </c>
      <c r="AG40">
        <f t="shared" si="1"/>
        <v>24</v>
      </c>
      <c r="AJ40" s="10" t="s">
        <v>245</v>
      </c>
      <c r="AK40" s="1">
        <v>0.60161076472999997</v>
      </c>
      <c r="AL40" s="121">
        <v>28</v>
      </c>
      <c r="AM40" s="1">
        <v>0.80684223868228799</v>
      </c>
      <c r="AN40" s="121">
        <v>9</v>
      </c>
      <c r="AO40" s="1">
        <v>0.64982048879999998</v>
      </c>
      <c r="AP40" s="121">
        <v>40</v>
      </c>
      <c r="AQ40" s="1">
        <v>0.49410265840000001</v>
      </c>
      <c r="AR40" s="121">
        <v>46</v>
      </c>
      <c r="AS40">
        <f>IF(AND(AL40&lt;25,AK40&gt;0.6,'Crystal Palace (2)'!AM42&gt;0.6,'Crystal Palace (2)'!AN42&lt;25),1,0)</f>
        <v>0</v>
      </c>
      <c r="AT40" s="119">
        <f t="shared" si="5"/>
        <v>25.666666666666668</v>
      </c>
    </row>
    <row r="41" spans="1:46" ht="26">
      <c r="A41" s="105" t="s">
        <v>0</v>
      </c>
      <c r="B41" s="105" t="s">
        <v>252</v>
      </c>
      <c r="C41" s="105" t="s">
        <v>255</v>
      </c>
      <c r="D41" s="105" t="s">
        <v>263</v>
      </c>
      <c r="E41" s="105" t="s">
        <v>264</v>
      </c>
      <c r="F41" s="105" t="s">
        <v>175</v>
      </c>
      <c r="Z41" s="9" t="s">
        <v>260</v>
      </c>
      <c r="AA41" s="1">
        <v>0.53949769999999997</v>
      </c>
      <c r="AB41" s="7">
        <v>46</v>
      </c>
      <c r="AC41" s="112">
        <v>0.56879259999999998</v>
      </c>
      <c r="AD41" s="2">
        <v>26</v>
      </c>
      <c r="AE41" t="b">
        <f t="shared" si="0"/>
        <v>0</v>
      </c>
      <c r="AF41" s="119">
        <f t="shared" si="1"/>
        <v>0.55414514999999998</v>
      </c>
      <c r="AG41">
        <f t="shared" si="1"/>
        <v>36</v>
      </c>
      <c r="AJ41" s="10" t="s">
        <v>210</v>
      </c>
      <c r="AK41" s="1">
        <v>0.80214116898999999</v>
      </c>
      <c r="AL41" s="121">
        <v>44</v>
      </c>
      <c r="AM41" s="1">
        <v>1.00000179202719</v>
      </c>
      <c r="AN41" s="121">
        <v>7</v>
      </c>
      <c r="AO41" s="1">
        <v>0.56935349029999904</v>
      </c>
      <c r="AP41" s="121">
        <v>28</v>
      </c>
      <c r="AQ41" s="1">
        <v>0.79843440529999998</v>
      </c>
      <c r="AR41" s="121">
        <v>12</v>
      </c>
      <c r="AS41">
        <f>IF(AND(AL41&lt;25,AK41&gt;0.6,'Crystal Palace (2)'!AM46&gt;0.6,'Crystal Palace (2)'!AN46&lt;25),1,0)</f>
        <v>0</v>
      </c>
      <c r="AT41" s="119">
        <f t="shared" si="5"/>
        <v>26.333333333333332</v>
      </c>
    </row>
    <row r="42" spans="1:46">
      <c r="A42" s="9" t="s">
        <v>8</v>
      </c>
      <c r="B42" s="1">
        <v>0.32100525000000002</v>
      </c>
      <c r="C42" s="1">
        <v>0.44139265999999999</v>
      </c>
      <c r="D42" s="1">
        <v>0.64628828000000005</v>
      </c>
      <c r="E42" s="1">
        <v>0.99999967000000001</v>
      </c>
      <c r="Z42" s="9" t="s">
        <v>207</v>
      </c>
      <c r="AA42" s="1">
        <v>0.51849889999999899</v>
      </c>
      <c r="AB42" s="7">
        <v>8</v>
      </c>
      <c r="AC42" s="112">
        <v>0.69710930000000004</v>
      </c>
      <c r="AD42" s="2">
        <v>12</v>
      </c>
      <c r="AE42" t="b">
        <f t="shared" si="0"/>
        <v>1</v>
      </c>
      <c r="AF42" s="119">
        <f t="shared" si="1"/>
        <v>0.60780409999999951</v>
      </c>
      <c r="AG42">
        <f t="shared" si="1"/>
        <v>10</v>
      </c>
      <c r="AJ42" s="10" t="s">
        <v>250</v>
      </c>
      <c r="AK42" s="1">
        <v>0.80248647269999995</v>
      </c>
      <c r="AL42" s="121">
        <v>15</v>
      </c>
      <c r="AM42" s="1">
        <v>0.400584302040075</v>
      </c>
      <c r="AN42" s="121">
        <v>39</v>
      </c>
      <c r="AO42" s="1">
        <v>0.50793619249999999</v>
      </c>
      <c r="AP42" s="121">
        <v>30</v>
      </c>
      <c r="AQ42" s="1">
        <v>0.54301154301999999</v>
      </c>
      <c r="AR42" s="121">
        <v>24</v>
      </c>
      <c r="AS42">
        <f>IF(AND(AL42&lt;25,AK42&gt;0.6,'Crystal Palace (2)'!AM57&gt;0.6,'Crystal Palace (2)'!AN57&lt;25),1,0)</f>
        <v>0</v>
      </c>
      <c r="AT42" s="119">
        <f t="shared" si="5"/>
        <v>28</v>
      </c>
    </row>
    <row r="43" spans="1:46">
      <c r="A43" s="9" t="s">
        <v>7</v>
      </c>
      <c r="B43" s="1">
        <v>0.34581593999999999</v>
      </c>
      <c r="C43" s="1">
        <v>0.22140522000000001</v>
      </c>
      <c r="D43" s="1">
        <v>0.39828759600000002</v>
      </c>
      <c r="E43" s="1">
        <v>0.80390844299999997</v>
      </c>
      <c r="Z43" s="9" t="s">
        <v>246</v>
      </c>
      <c r="AA43" s="1">
        <v>0.4825122</v>
      </c>
      <c r="AB43" s="7">
        <v>11</v>
      </c>
      <c r="AC43" s="112">
        <v>0.36708843000000002</v>
      </c>
      <c r="AD43" s="2">
        <v>48</v>
      </c>
      <c r="AE43" t="b">
        <f t="shared" si="0"/>
        <v>0</v>
      </c>
      <c r="AF43" s="119">
        <f t="shared" si="1"/>
        <v>0.42480031500000004</v>
      </c>
      <c r="AG43">
        <f t="shared" si="1"/>
        <v>29.5</v>
      </c>
      <c r="AJ43" s="10" t="s">
        <v>237</v>
      </c>
      <c r="AK43" s="1">
        <v>0.64447015175</v>
      </c>
      <c r="AL43" s="121">
        <v>25</v>
      </c>
      <c r="AM43" s="1">
        <v>0.54031735024733596</v>
      </c>
      <c r="AN43" s="121">
        <v>34</v>
      </c>
      <c r="AO43" s="1">
        <v>0.60314271129999997</v>
      </c>
      <c r="AP43" s="121">
        <v>25</v>
      </c>
      <c r="AQ43" s="1">
        <v>0.44874304123999997</v>
      </c>
      <c r="AR43" s="121">
        <v>37</v>
      </c>
      <c r="AS43">
        <f>IF(AND(AL43&lt;25,AK43&gt;0.6,'Crystal Palace (2)'!AM21&gt;0.6,'Crystal Palace (2)'!AN21&lt;25),1,0)</f>
        <v>0</v>
      </c>
      <c r="AT43" s="119">
        <f t="shared" si="5"/>
        <v>28</v>
      </c>
    </row>
    <row r="44" spans="1:46">
      <c r="A44" s="9" t="s">
        <v>284</v>
      </c>
      <c r="B44" s="1">
        <v>0.57631601626153828</v>
      </c>
      <c r="C44" s="1">
        <v>0.55957659643846147</v>
      </c>
      <c r="D44" s="1">
        <v>0.61113679124615405</v>
      </c>
      <c r="E44" s="1">
        <v>0.71416266706153841</v>
      </c>
      <c r="Z44" s="9" t="s">
        <v>203</v>
      </c>
      <c r="AA44" s="1">
        <v>0.47885840000000002</v>
      </c>
      <c r="AB44" s="7">
        <v>36</v>
      </c>
      <c r="AC44" s="112">
        <v>0.71134649999999999</v>
      </c>
      <c r="AD44" s="2">
        <v>13</v>
      </c>
      <c r="AE44" t="b">
        <f t="shared" si="0"/>
        <v>0</v>
      </c>
      <c r="AF44" s="119">
        <f t="shared" si="1"/>
        <v>0.59510244999999995</v>
      </c>
      <c r="AG44">
        <f t="shared" si="1"/>
        <v>24.5</v>
      </c>
      <c r="AJ44" s="10" t="s">
        <v>285</v>
      </c>
      <c r="AK44" s="1">
        <v>0.54648409740000004</v>
      </c>
      <c r="AL44" s="121">
        <v>39</v>
      </c>
      <c r="AM44" s="1">
        <v>0.56431155698017099</v>
      </c>
      <c r="AN44" s="121">
        <v>21</v>
      </c>
      <c r="AO44" s="1">
        <v>0.56290294673999997</v>
      </c>
      <c r="AP44" s="121">
        <v>25</v>
      </c>
      <c r="AQ44" s="1">
        <v>0.61710612978323898</v>
      </c>
      <c r="AR44" s="121">
        <v>17</v>
      </c>
      <c r="AS44">
        <f>IF(AND(AL44&lt;25,AK44&gt;0.6,'Crystal Palace (2)'!AM25&gt;0.6,'Crystal Palace (2)'!AN25&lt;25),1,0)</f>
        <v>0</v>
      </c>
      <c r="AT44" s="119">
        <f t="shared" si="5"/>
        <v>28.333333333333332</v>
      </c>
    </row>
    <row r="45" spans="1:46">
      <c r="A45" s="122" t="s">
        <v>284</v>
      </c>
      <c r="B45" s="123"/>
      <c r="C45" s="107"/>
      <c r="D45" s="107"/>
      <c r="E45" s="107"/>
      <c r="Z45" s="9" t="s">
        <v>226</v>
      </c>
      <c r="AA45" s="1">
        <v>0.47471918000000002</v>
      </c>
      <c r="AB45" s="7">
        <v>21</v>
      </c>
      <c r="AC45" s="112">
        <v>0.37603941999999901</v>
      </c>
      <c r="AD45" s="2">
        <v>48</v>
      </c>
      <c r="AE45" t="b">
        <f t="shared" si="0"/>
        <v>0</v>
      </c>
      <c r="AF45" s="119">
        <f t="shared" si="1"/>
        <v>0.42537929999999952</v>
      </c>
      <c r="AG45">
        <f t="shared" si="1"/>
        <v>34.5</v>
      </c>
      <c r="AJ45" s="10" t="s">
        <v>230</v>
      </c>
      <c r="AK45" s="1">
        <v>1.0000000252400001</v>
      </c>
      <c r="AL45" s="121">
        <v>48</v>
      </c>
      <c r="AM45" s="1">
        <v>0.66674713168267996</v>
      </c>
      <c r="AN45" s="121">
        <v>14</v>
      </c>
      <c r="AO45" s="1">
        <v>0.58786099391999902</v>
      </c>
      <c r="AP45" s="121">
        <v>25</v>
      </c>
      <c r="AQ45" s="1">
        <v>0.65686492299999999</v>
      </c>
      <c r="AR45" s="121">
        <v>14</v>
      </c>
      <c r="AS45">
        <f>IF(AND(AL45&lt;25,AK45&gt;0.6,'Crystal Palace (2)'!AM22&gt;0.6,'Crystal Palace (2)'!AN22&lt;25),1,0)</f>
        <v>0</v>
      </c>
      <c r="AT45" s="119">
        <f t="shared" si="5"/>
        <v>29</v>
      </c>
    </row>
    <row r="46" spans="1:46" ht="26">
      <c r="A46" s="105" t="s">
        <v>0</v>
      </c>
      <c r="B46" s="105" t="s">
        <v>275</v>
      </c>
      <c r="C46" s="105" t="s">
        <v>276</v>
      </c>
      <c r="D46" s="105" t="s">
        <v>277</v>
      </c>
      <c r="E46" s="105" t="s">
        <v>278</v>
      </c>
      <c r="Z46" s="9" t="s">
        <v>236</v>
      </c>
      <c r="AA46" s="1">
        <v>0.45218206</v>
      </c>
      <c r="AB46" s="7">
        <v>30</v>
      </c>
      <c r="AC46" s="112">
        <v>0.66726969999999997</v>
      </c>
      <c r="AD46" s="2">
        <v>19</v>
      </c>
      <c r="AE46" t="b">
        <f t="shared" si="0"/>
        <v>0</v>
      </c>
      <c r="AF46" s="119">
        <f t="shared" si="1"/>
        <v>0.55972588000000001</v>
      </c>
      <c r="AG46">
        <f t="shared" si="1"/>
        <v>24.5</v>
      </c>
      <c r="AJ46" s="10" t="s">
        <v>239</v>
      </c>
      <c r="AK46" s="1">
        <v>0.37001792188999999</v>
      </c>
      <c r="AL46" s="121">
        <v>8</v>
      </c>
      <c r="AM46" s="1">
        <v>0.40212637243895399</v>
      </c>
      <c r="AN46" s="121">
        <v>37</v>
      </c>
      <c r="AO46" s="1">
        <v>0.34616297759999998</v>
      </c>
      <c r="AP46" s="121">
        <v>45</v>
      </c>
      <c r="AQ46" s="1">
        <v>0.59536681568000005</v>
      </c>
      <c r="AR46" s="121">
        <v>27</v>
      </c>
      <c r="AS46">
        <f>IF(AND(AL46&lt;25,AK46&gt;0.6,'Crystal Palace (2)'!AM39&gt;0.6,'Crystal Palace (2)'!AN39&lt;25),1,0)</f>
        <v>0</v>
      </c>
      <c r="AT46" s="119">
        <f t="shared" si="5"/>
        <v>30</v>
      </c>
    </row>
    <row r="47" spans="1:46">
      <c r="A47" s="9" t="s">
        <v>245</v>
      </c>
      <c r="B47" s="7"/>
      <c r="C47" s="7"/>
      <c r="Z47" s="9" t="s">
        <v>248</v>
      </c>
      <c r="AA47" s="1">
        <v>0.44724120000000001</v>
      </c>
      <c r="AB47" s="7">
        <v>15</v>
      </c>
      <c r="AC47" s="112">
        <v>0.42415959999999903</v>
      </c>
      <c r="AD47" s="2">
        <v>45</v>
      </c>
      <c r="AE47" t="b">
        <f t="shared" si="0"/>
        <v>0</v>
      </c>
      <c r="AF47" s="119">
        <f t="shared" ref="AF47:AG66" si="6">AVERAGE(AA47,AC47)</f>
        <v>0.43570039999999954</v>
      </c>
      <c r="AG47">
        <f t="shared" si="6"/>
        <v>30</v>
      </c>
      <c r="AJ47" s="10" t="s">
        <v>209</v>
      </c>
      <c r="AK47" s="1">
        <v>0.68988799070999995</v>
      </c>
      <c r="AL47" s="121">
        <v>48</v>
      </c>
      <c r="AM47" s="1">
        <v>0.76663098806950003</v>
      </c>
      <c r="AN47" s="121">
        <v>12</v>
      </c>
      <c r="AO47" s="1">
        <v>0.56167313328000001</v>
      </c>
      <c r="AP47" s="121">
        <v>32</v>
      </c>
      <c r="AQ47" s="1">
        <v>0.99999985069999997</v>
      </c>
      <c r="AR47" s="121">
        <v>2</v>
      </c>
      <c r="AS47">
        <f>IF(AND(AL47&lt;25,AK47&gt;0.6,'Crystal Palace (2)'!AM54&gt;0.6,'Crystal Palace (2)'!AN54&lt;25),1,0)</f>
        <v>0</v>
      </c>
      <c r="AT47" s="119">
        <f t="shared" si="5"/>
        <v>30.666666666666668</v>
      </c>
    </row>
    <row r="48" spans="1:46">
      <c r="A48" s="9" t="s">
        <v>206</v>
      </c>
      <c r="B48" s="7"/>
      <c r="C48" s="7"/>
      <c r="Z48" s="9" t="s">
        <v>213</v>
      </c>
      <c r="AA48" s="1">
        <v>0.44382023999999998</v>
      </c>
      <c r="AB48" s="7">
        <v>24</v>
      </c>
      <c r="AC48" s="112">
        <v>0.47094792999999902</v>
      </c>
      <c r="AD48" s="2">
        <v>36</v>
      </c>
      <c r="AE48" t="b">
        <f t="shared" si="0"/>
        <v>0</v>
      </c>
      <c r="AF48" s="119">
        <f t="shared" si="6"/>
        <v>0.4573840849999995</v>
      </c>
      <c r="AG48">
        <f t="shared" si="6"/>
        <v>30</v>
      </c>
      <c r="AJ48" s="10" t="s">
        <v>208</v>
      </c>
      <c r="AK48" s="1">
        <v>0.61044837390999995</v>
      </c>
      <c r="AL48" s="121">
        <v>52</v>
      </c>
      <c r="AM48" s="1">
        <v>0.706129294663282</v>
      </c>
      <c r="AN48" s="121">
        <v>33</v>
      </c>
      <c r="AO48" s="1">
        <v>0.8959411518</v>
      </c>
      <c r="AP48" s="121">
        <v>8</v>
      </c>
      <c r="AQ48" s="1">
        <v>0.47665469964000001</v>
      </c>
      <c r="AR48" s="121">
        <v>33</v>
      </c>
      <c r="AS48">
        <f>IF(AND(AL48&lt;25,AK48&gt;0.6,'Crystal Palace (2)'!AM37&gt;0.6,'Crystal Palace (2)'!AN37&lt;25),1,0)</f>
        <v>0</v>
      </c>
      <c r="AT48" s="119">
        <f t="shared" si="5"/>
        <v>31</v>
      </c>
    </row>
    <row r="49" spans="1:46">
      <c r="A49" s="9" t="s">
        <v>223</v>
      </c>
      <c r="B49" s="7"/>
      <c r="C49" s="7"/>
      <c r="Z49" s="9" t="s">
        <v>259</v>
      </c>
      <c r="AA49" s="1">
        <v>0.43965149999999997</v>
      </c>
      <c r="AB49" s="7">
        <v>44</v>
      </c>
      <c r="AC49" s="112">
        <v>0.73047445</v>
      </c>
      <c r="AD49" s="2">
        <v>13</v>
      </c>
      <c r="AE49" t="b">
        <f t="shared" si="0"/>
        <v>0</v>
      </c>
      <c r="AF49" s="119">
        <f t="shared" si="6"/>
        <v>0.58506297500000004</v>
      </c>
      <c r="AG49">
        <f t="shared" si="6"/>
        <v>28.5</v>
      </c>
      <c r="AJ49" s="10" t="s">
        <v>251</v>
      </c>
      <c r="AK49" s="1">
        <v>0.51339444474999996</v>
      </c>
      <c r="AL49" s="121">
        <v>1</v>
      </c>
      <c r="AM49" s="1">
        <v>0.31491571738181801</v>
      </c>
      <c r="AN49" s="121">
        <v>48</v>
      </c>
      <c r="AO49" s="1">
        <v>0.31519490345000001</v>
      </c>
      <c r="AP49" s="121">
        <v>49</v>
      </c>
      <c r="AQ49" s="1">
        <v>0.22542841453659801</v>
      </c>
      <c r="AR49" s="121">
        <v>50</v>
      </c>
      <c r="AS49">
        <f>IF(AND(AL49&lt;25,AK49&gt;0.6,'Crystal Palace (2)'!AM64&gt;0.6,'Crystal Palace (2)'!AN64&lt;25),1,0)</f>
        <v>0</v>
      </c>
      <c r="AT49" s="119">
        <f t="shared" si="5"/>
        <v>32.666666666666664</v>
      </c>
    </row>
    <row r="50" spans="1:46">
      <c r="Z50" s="9" t="s">
        <v>212</v>
      </c>
      <c r="AA50" s="1">
        <v>0.43550634999999999</v>
      </c>
      <c r="AB50" s="7">
        <v>27</v>
      </c>
      <c r="AC50" s="112">
        <v>0.59001753999999995</v>
      </c>
      <c r="AD50" s="2">
        <v>26</v>
      </c>
      <c r="AE50" t="b">
        <f t="shared" si="0"/>
        <v>0</v>
      </c>
      <c r="AF50" s="119">
        <f t="shared" si="6"/>
        <v>0.51276194499999994</v>
      </c>
      <c r="AG50">
        <f t="shared" si="6"/>
        <v>26.5</v>
      </c>
      <c r="AJ50" s="10" t="s">
        <v>286</v>
      </c>
      <c r="AK50" s="1">
        <v>0.77907035095999899</v>
      </c>
      <c r="AL50" s="121">
        <v>35</v>
      </c>
      <c r="AM50" s="1">
        <v>0.57159794308032597</v>
      </c>
      <c r="AN50" s="121">
        <v>29</v>
      </c>
      <c r="AO50" s="1">
        <v>0.50665592780000002</v>
      </c>
      <c r="AP50" s="121">
        <v>35</v>
      </c>
      <c r="AQ50" s="1">
        <v>0.50414573582497202</v>
      </c>
      <c r="AR50" s="121">
        <v>30</v>
      </c>
      <c r="AS50">
        <f>IF(AND(AL50&lt;25,AK50&gt;0.6,'Crystal Palace (2)'!AM33&gt;0.6,'Crystal Palace (2)'!AN33&lt;25),1,0)</f>
        <v>0</v>
      </c>
      <c r="AT50" s="119">
        <f t="shared" si="5"/>
        <v>33</v>
      </c>
    </row>
    <row r="51" spans="1:46">
      <c r="Z51" s="9" t="s">
        <v>193</v>
      </c>
      <c r="AA51" s="1">
        <v>0.43418074000000001</v>
      </c>
      <c r="AB51" s="7">
        <v>34</v>
      </c>
      <c r="AC51" s="112">
        <v>1.0000005199999999</v>
      </c>
      <c r="AD51" s="2">
        <v>7</v>
      </c>
      <c r="AE51" t="b">
        <f t="shared" si="0"/>
        <v>0</v>
      </c>
      <c r="AF51" s="119">
        <f t="shared" si="6"/>
        <v>0.71709062999999995</v>
      </c>
      <c r="AG51">
        <f t="shared" si="6"/>
        <v>20.5</v>
      </c>
      <c r="AJ51" s="10" t="s">
        <v>5</v>
      </c>
      <c r="AK51" s="1">
        <v>0.71022775505000002</v>
      </c>
      <c r="AL51" s="121">
        <v>51</v>
      </c>
      <c r="AM51" s="1">
        <v>0.52203143809205999</v>
      </c>
      <c r="AN51" s="121">
        <v>31</v>
      </c>
      <c r="AO51" s="1">
        <v>0.67948065179999995</v>
      </c>
      <c r="AP51" s="121">
        <v>18</v>
      </c>
      <c r="AQ51" s="1">
        <v>0.479834301537508</v>
      </c>
      <c r="AR51" s="121">
        <v>31</v>
      </c>
      <c r="AS51">
        <f>IF(AND(AL51&lt;25,AK51&gt;0.6,'Crystal Palace (2)'!AM43&gt;0.6,'Crystal Palace (2)'!AN43&lt;25),1,0)</f>
        <v>0</v>
      </c>
      <c r="AT51" s="119">
        <f t="shared" si="5"/>
        <v>33.333333333333336</v>
      </c>
    </row>
    <row r="52" spans="1:46">
      <c r="Z52" s="9" t="s">
        <v>229</v>
      </c>
      <c r="AA52" s="1">
        <v>0.43207878999999999</v>
      </c>
      <c r="AB52" s="7">
        <v>35</v>
      </c>
      <c r="AC52" s="112">
        <v>0.59751670000000001</v>
      </c>
      <c r="AD52" s="2">
        <v>32</v>
      </c>
      <c r="AE52" t="b">
        <f t="shared" si="0"/>
        <v>0</v>
      </c>
      <c r="AF52" s="119">
        <f t="shared" si="6"/>
        <v>0.51479774499999997</v>
      </c>
      <c r="AG52">
        <f t="shared" si="6"/>
        <v>33.5</v>
      </c>
      <c r="AJ52" s="10" t="s">
        <v>198</v>
      </c>
      <c r="AK52" s="1">
        <v>0.69470706357999901</v>
      </c>
      <c r="AL52" s="121">
        <v>14</v>
      </c>
      <c r="AM52" s="1">
        <v>0.37164906346499399</v>
      </c>
      <c r="AN52" s="121">
        <v>42</v>
      </c>
      <c r="AO52" s="1">
        <v>0.40714571089999901</v>
      </c>
      <c r="AP52" s="121">
        <v>44</v>
      </c>
      <c r="AQ52" s="1">
        <v>0.407678747640145</v>
      </c>
      <c r="AR52" s="121">
        <v>40</v>
      </c>
      <c r="AS52">
        <f>IF(AND(AL52&lt;25,AK52&gt;0.6,'Crystal Palace (2)'!AM55&gt;0.6,'Crystal Palace (2)'!AN55&lt;25),1,0)</f>
        <v>0</v>
      </c>
      <c r="AT52" s="119">
        <f t="shared" si="5"/>
        <v>33.333333333333336</v>
      </c>
    </row>
    <row r="53" spans="1:46">
      <c r="Z53" s="9" t="s">
        <v>211</v>
      </c>
      <c r="AA53" s="1">
        <v>0.43097667000000001</v>
      </c>
      <c r="AB53" s="7">
        <v>32</v>
      </c>
      <c r="AC53" s="112">
        <v>0.71832459999999998</v>
      </c>
      <c r="AD53" s="2">
        <v>22</v>
      </c>
      <c r="AE53" t="b">
        <f t="shared" si="0"/>
        <v>0</v>
      </c>
      <c r="AF53" s="119">
        <f t="shared" si="6"/>
        <v>0.57465063500000002</v>
      </c>
      <c r="AG53">
        <f t="shared" si="6"/>
        <v>27</v>
      </c>
      <c r="AJ53" s="10" t="s">
        <v>200</v>
      </c>
      <c r="AK53" s="1">
        <v>0.65484857281999997</v>
      </c>
      <c r="AL53" s="121">
        <v>41</v>
      </c>
      <c r="AM53" s="1">
        <v>0.63738326891890995</v>
      </c>
      <c r="AN53" s="121">
        <v>31</v>
      </c>
      <c r="AO53" s="1">
        <v>0.58203365669999996</v>
      </c>
      <c r="AP53" s="121">
        <v>29</v>
      </c>
      <c r="AQ53" s="1">
        <v>0.89748557819999997</v>
      </c>
      <c r="AR53" s="121">
        <v>8</v>
      </c>
      <c r="AS53">
        <f>IF(AND(AL53&lt;25,AK53&gt;0.6,'Crystal Palace (2)'!AM62&gt;0.6,'Crystal Palace (2)'!AN62&lt;25),1,0)</f>
        <v>0</v>
      </c>
      <c r="AT53" s="119">
        <f t="shared" si="5"/>
        <v>33.666666666666664</v>
      </c>
    </row>
    <row r="54" spans="1:46">
      <c r="Z54" s="9" t="s">
        <v>243</v>
      </c>
      <c r="AA54" s="1">
        <v>0.40825040000000001</v>
      </c>
      <c r="AB54" s="7">
        <v>36</v>
      </c>
      <c r="AC54" s="112">
        <v>0.46293580000000001</v>
      </c>
      <c r="AD54" s="2">
        <v>42</v>
      </c>
      <c r="AE54" t="b">
        <f t="shared" si="0"/>
        <v>0</v>
      </c>
      <c r="AF54" s="119">
        <f t="shared" si="6"/>
        <v>0.43559310000000001</v>
      </c>
      <c r="AG54">
        <f t="shared" si="6"/>
        <v>39</v>
      </c>
      <c r="AJ54" s="10" t="s">
        <v>228</v>
      </c>
      <c r="AK54" s="1">
        <v>0.36499802467999998</v>
      </c>
      <c r="AL54" s="121">
        <v>11</v>
      </c>
      <c r="AM54" s="1">
        <v>0.355634740227527</v>
      </c>
      <c r="AN54" s="121">
        <v>48</v>
      </c>
      <c r="AO54" s="1">
        <v>0.37164038015999901</v>
      </c>
      <c r="AP54" s="121">
        <v>47</v>
      </c>
      <c r="AQ54" s="1">
        <v>0.37520073580000002</v>
      </c>
      <c r="AR54" s="121">
        <v>44</v>
      </c>
      <c r="AS54">
        <f>IF(AND(AL54&lt;25,AK54&gt;0.6,'Crystal Palace (2)'!AM41&gt;0.6,'Crystal Palace (2)'!AN41&lt;25),1,0)</f>
        <v>0</v>
      </c>
      <c r="AT54" s="119">
        <f t="shared" si="5"/>
        <v>35.333333333333336</v>
      </c>
    </row>
    <row r="55" spans="1:46">
      <c r="Z55" s="9" t="s">
        <v>210</v>
      </c>
      <c r="AA55" s="1">
        <v>0.40416202000000001</v>
      </c>
      <c r="AB55" s="7">
        <v>40</v>
      </c>
      <c r="AC55" s="112">
        <v>0.57163299999999995</v>
      </c>
      <c r="AD55" s="2">
        <v>32</v>
      </c>
      <c r="AE55" t="b">
        <f t="shared" si="0"/>
        <v>0</v>
      </c>
      <c r="AF55" s="119">
        <f t="shared" si="6"/>
        <v>0.48789750999999998</v>
      </c>
      <c r="AG55">
        <f t="shared" si="6"/>
        <v>36</v>
      </c>
      <c r="AJ55" s="10" t="s">
        <v>196</v>
      </c>
      <c r="AK55" s="1">
        <v>0.73092958658999996</v>
      </c>
      <c r="AL55" s="121">
        <v>38</v>
      </c>
      <c r="AM55" s="1">
        <v>0.54869507815352103</v>
      </c>
      <c r="AN55" s="121">
        <v>29</v>
      </c>
      <c r="AO55" s="1">
        <v>0.44002856926</v>
      </c>
      <c r="AP55" s="121">
        <v>40</v>
      </c>
      <c r="AQ55" s="1">
        <v>0.82453217419999902</v>
      </c>
      <c r="AR55" s="121">
        <v>9</v>
      </c>
      <c r="AS55">
        <f>IF(AND(AL55&lt;25,AK55&gt;0.6,'Crystal Palace (2)'!AM52&gt;0.6,'Crystal Palace (2)'!AN52&lt;25),1,0)</f>
        <v>0</v>
      </c>
      <c r="AT55" s="119">
        <f t="shared" si="5"/>
        <v>35.666666666666664</v>
      </c>
    </row>
    <row r="56" spans="1:46">
      <c r="Z56" s="9" t="s">
        <v>245</v>
      </c>
      <c r="AA56" s="1">
        <v>0.37075964</v>
      </c>
      <c r="AB56" s="7">
        <v>39</v>
      </c>
      <c r="AC56" s="112">
        <v>0.63676259999999996</v>
      </c>
      <c r="AD56" s="2">
        <v>32</v>
      </c>
      <c r="AE56" t="b">
        <f t="shared" si="0"/>
        <v>0</v>
      </c>
      <c r="AF56" s="119">
        <f t="shared" si="6"/>
        <v>0.50376111999999995</v>
      </c>
      <c r="AG56">
        <f t="shared" si="6"/>
        <v>35.5</v>
      </c>
      <c r="AJ56" s="10" t="s">
        <v>206</v>
      </c>
      <c r="AK56" s="1">
        <v>0.76627047885999999</v>
      </c>
      <c r="AL56" s="121">
        <v>23</v>
      </c>
      <c r="AM56" s="1">
        <v>0.39357972596361801</v>
      </c>
      <c r="AN56" s="121">
        <v>42</v>
      </c>
      <c r="AO56" s="1">
        <v>0.46077125569999999</v>
      </c>
      <c r="AP56" s="121">
        <v>42</v>
      </c>
      <c r="AQ56" s="1">
        <v>0.43298912849999899</v>
      </c>
      <c r="AR56" s="121">
        <v>39</v>
      </c>
      <c r="AS56">
        <f>IF(AND(AL56&lt;25,AK56&gt;0.6,'Crystal Palace (2)'!AM38&gt;0.6,'Crystal Palace (2)'!AN38&lt;25),1,0)</f>
        <v>1</v>
      </c>
      <c r="AT56" s="119">
        <f t="shared" si="5"/>
        <v>35.666666666666664</v>
      </c>
    </row>
    <row r="57" spans="1:46">
      <c r="Z57" s="9" t="s">
        <v>249</v>
      </c>
      <c r="AA57" s="1">
        <v>0.34136129999999998</v>
      </c>
      <c r="AB57" s="7">
        <v>31</v>
      </c>
      <c r="AC57" s="112">
        <v>0.269655599999999</v>
      </c>
      <c r="AD57" s="2">
        <v>52</v>
      </c>
      <c r="AE57" t="b">
        <f t="shared" si="0"/>
        <v>0</v>
      </c>
      <c r="AF57" s="119">
        <f t="shared" si="6"/>
        <v>0.30550844999999949</v>
      </c>
      <c r="AG57">
        <f t="shared" si="6"/>
        <v>41.5</v>
      </c>
      <c r="AJ57" s="10" t="s">
        <v>216</v>
      </c>
      <c r="AK57" s="1">
        <v>0.59116602906000004</v>
      </c>
      <c r="AL57" s="121">
        <v>35</v>
      </c>
      <c r="AM57" s="1">
        <v>0.44888093906830401</v>
      </c>
      <c r="AN57" s="121">
        <v>41</v>
      </c>
      <c r="AO57" s="1">
        <v>0.50338940248499997</v>
      </c>
      <c r="AP57" s="121">
        <v>32</v>
      </c>
      <c r="AQ57" s="1">
        <v>0.26270388853179999</v>
      </c>
      <c r="AR57" s="121">
        <v>48</v>
      </c>
      <c r="AS57">
        <f>IF(AND(AL57&lt;25,AK57&gt;0.6,'Crystal Palace (2)'!AM66&gt;0.6,'Crystal Palace (2)'!AN66&lt;25),1,0)</f>
        <v>0</v>
      </c>
      <c r="AT57" s="119">
        <f t="shared" si="5"/>
        <v>36</v>
      </c>
    </row>
    <row r="58" spans="1:46">
      <c r="Z58" s="9" t="s">
        <v>222</v>
      </c>
      <c r="AA58" s="1">
        <v>0.27932879999999999</v>
      </c>
      <c r="AB58" s="7">
        <v>48</v>
      </c>
      <c r="AC58" s="112">
        <v>0.69379570000000002</v>
      </c>
      <c r="AD58" s="2">
        <v>26</v>
      </c>
      <c r="AE58" t="b">
        <f t="shared" si="0"/>
        <v>0</v>
      </c>
      <c r="AF58" s="119">
        <f t="shared" si="6"/>
        <v>0.48656224999999997</v>
      </c>
      <c r="AG58">
        <f t="shared" si="6"/>
        <v>37</v>
      </c>
      <c r="AJ58" s="10" t="s">
        <v>223</v>
      </c>
      <c r="AK58" s="1">
        <v>0.66782992393999996</v>
      </c>
      <c r="AL58" s="121">
        <v>27</v>
      </c>
      <c r="AM58" s="1">
        <v>0.42490377379972999</v>
      </c>
      <c r="AN58" s="121">
        <v>44</v>
      </c>
      <c r="AO58" s="1">
        <v>0.44277417758600002</v>
      </c>
      <c r="AP58" s="121">
        <v>38</v>
      </c>
      <c r="AQ58" s="1">
        <v>0.48668794381534702</v>
      </c>
      <c r="AR58" s="121">
        <v>33</v>
      </c>
      <c r="AS58">
        <f>IF(AND(AL58&lt;25,AK58&gt;0.6,'Crystal Palace (2)'!AM23&gt;0.6,'Crystal Palace (2)'!AN23&lt;25),1,0)</f>
        <v>0</v>
      </c>
      <c r="AT58" s="119">
        <f t="shared" si="5"/>
        <v>36.333333333333336</v>
      </c>
    </row>
    <row r="59" spans="1:46">
      <c r="Z59" s="9" t="s">
        <v>205</v>
      </c>
      <c r="AA59" s="1">
        <v>0.2792096</v>
      </c>
      <c r="AB59" s="7">
        <v>50</v>
      </c>
      <c r="AC59" s="112">
        <v>0.93507507999999995</v>
      </c>
      <c r="AD59" s="2">
        <v>5</v>
      </c>
      <c r="AE59" t="b">
        <f t="shared" si="0"/>
        <v>0</v>
      </c>
      <c r="AF59" s="119">
        <f t="shared" si="6"/>
        <v>0.60714234</v>
      </c>
      <c r="AG59">
        <f t="shared" si="6"/>
        <v>27.5</v>
      </c>
      <c r="AJ59" s="10" t="s">
        <v>213</v>
      </c>
      <c r="AK59" s="1">
        <v>0.94056122492999905</v>
      </c>
      <c r="AL59" s="121">
        <v>46</v>
      </c>
      <c r="AM59" s="1">
        <v>0.66568772638822704</v>
      </c>
      <c r="AN59" s="121">
        <v>36</v>
      </c>
      <c r="AO59" s="1">
        <v>0.47176566130000003</v>
      </c>
      <c r="AP59" s="121">
        <v>38</v>
      </c>
      <c r="AQ59" s="1">
        <v>0.6798216332</v>
      </c>
      <c r="AR59" s="121">
        <v>13</v>
      </c>
      <c r="AS59">
        <f>IF(AND(AL59&lt;25,AK59&gt;0.6,'Crystal Palace (2)'!AM29&gt;0.6,'Crystal Palace (2)'!AN29&lt;25),1,0)</f>
        <v>0</v>
      </c>
      <c r="AT59" s="119">
        <f t="shared" si="5"/>
        <v>40</v>
      </c>
    </row>
    <row r="60" spans="1:46">
      <c r="Z60" s="9" t="s">
        <v>241</v>
      </c>
      <c r="AA60" s="1">
        <v>0.2677755</v>
      </c>
      <c r="AB60" s="7">
        <v>33</v>
      </c>
      <c r="AC60" s="112">
        <v>0.45476202999999898</v>
      </c>
      <c r="AD60" s="2">
        <v>42</v>
      </c>
      <c r="AE60" t="b">
        <f t="shared" si="0"/>
        <v>0</v>
      </c>
      <c r="AF60" s="119">
        <f t="shared" si="6"/>
        <v>0.36126876499999949</v>
      </c>
      <c r="AG60">
        <f t="shared" si="6"/>
        <v>37.5</v>
      </c>
      <c r="AJ60" s="10" t="s">
        <v>222</v>
      </c>
      <c r="AK60" s="1">
        <v>0.51014256903999999</v>
      </c>
      <c r="AL60" s="121">
        <v>21</v>
      </c>
      <c r="AM60" s="1">
        <v>0.26745910668739697</v>
      </c>
      <c r="AN60" s="121">
        <v>50</v>
      </c>
      <c r="AO60" s="1">
        <v>0.29312808509999999</v>
      </c>
      <c r="AP60" s="121">
        <v>50</v>
      </c>
      <c r="AQ60" s="1">
        <v>0.31107042672021201</v>
      </c>
      <c r="AR60" s="121">
        <v>46</v>
      </c>
      <c r="AS60">
        <f>IF(AND(AL60&lt;25,AK60&gt;0.6,'Crystal Palace (2)'!AM53&gt;0.6,'Crystal Palace (2)'!AN53&lt;25),1,0)</f>
        <v>0</v>
      </c>
      <c r="AT60" s="119">
        <f t="shared" si="5"/>
        <v>40.333333333333336</v>
      </c>
    </row>
    <row r="61" spans="1:46">
      <c r="Z61" s="9" t="s">
        <v>250</v>
      </c>
      <c r="AA61" s="1">
        <v>0.2629553</v>
      </c>
      <c r="AB61" s="7">
        <v>40</v>
      </c>
      <c r="AC61" s="112">
        <v>0.3101468</v>
      </c>
      <c r="AD61" s="2">
        <v>51</v>
      </c>
      <c r="AE61" t="b">
        <f t="shared" si="0"/>
        <v>0</v>
      </c>
      <c r="AF61" s="119">
        <f t="shared" si="6"/>
        <v>0.28655105000000003</v>
      </c>
      <c r="AG61">
        <f t="shared" si="6"/>
        <v>45.5</v>
      </c>
      <c r="AJ61" s="10" t="s">
        <v>233</v>
      </c>
      <c r="AK61" s="1">
        <v>0.55068836274999999</v>
      </c>
      <c r="AL61" s="121">
        <v>42</v>
      </c>
      <c r="AM61" s="1">
        <v>0.38235440751127098</v>
      </c>
      <c r="AN61" s="121">
        <v>44</v>
      </c>
      <c r="AO61" s="1">
        <v>0.48712199909999998</v>
      </c>
      <c r="AP61" s="121">
        <v>36</v>
      </c>
      <c r="AQ61" s="1">
        <v>0.37701269958066502</v>
      </c>
      <c r="AR61" s="121">
        <v>41</v>
      </c>
      <c r="AS61">
        <f>IF(AND(AL61&lt;25,AK61&gt;0.6,'Crystal Palace (2)'!AM49&gt;0.6,'Crystal Palace (2)'!AN49&lt;25),1,0)</f>
        <v>0</v>
      </c>
      <c r="AT61" s="119">
        <f t="shared" si="5"/>
        <v>40.666666666666664</v>
      </c>
    </row>
    <row r="62" spans="1:46">
      <c r="Z62" s="9" t="s">
        <v>220</v>
      </c>
      <c r="AA62" s="1">
        <v>0.26136063999999998</v>
      </c>
      <c r="AB62" s="7">
        <v>47</v>
      </c>
      <c r="AC62" s="112">
        <v>0.61584939999999999</v>
      </c>
      <c r="AD62" s="2">
        <v>26</v>
      </c>
      <c r="AE62" t="b">
        <f t="shared" si="0"/>
        <v>0</v>
      </c>
      <c r="AF62" s="119">
        <f t="shared" si="6"/>
        <v>0.43860502000000001</v>
      </c>
      <c r="AG62">
        <f t="shared" si="6"/>
        <v>36.5</v>
      </c>
      <c r="AJ62" s="10" t="s">
        <v>224</v>
      </c>
      <c r="AK62" s="1">
        <v>0.65823797639999904</v>
      </c>
      <c r="AL62" s="121">
        <v>33</v>
      </c>
      <c r="AM62" s="1">
        <v>0.41089490222691</v>
      </c>
      <c r="AN62" s="121">
        <v>44</v>
      </c>
      <c r="AO62" s="1">
        <v>0.33986734429999998</v>
      </c>
      <c r="AP62" s="121">
        <v>48</v>
      </c>
      <c r="AQ62" s="1">
        <v>0.36733635494</v>
      </c>
      <c r="AR62" s="121">
        <v>43</v>
      </c>
      <c r="AS62">
        <f>IF(AND(AL62&lt;25,AK62&gt;0.6,'Crystal Palace (2)'!AM34&gt;0.6,'Crystal Palace (2)'!AN34&lt;25),1,0)</f>
        <v>0</v>
      </c>
      <c r="AT62" s="119">
        <f t="shared" si="5"/>
        <v>41.666666666666664</v>
      </c>
    </row>
    <row r="63" spans="1:46">
      <c r="Z63" s="9" t="s">
        <v>237</v>
      </c>
      <c r="AA63" s="1">
        <v>0.25747152000000001</v>
      </c>
      <c r="AB63" s="7">
        <v>45</v>
      </c>
      <c r="AC63" s="112">
        <v>0.5529539</v>
      </c>
      <c r="AD63" s="2">
        <v>32</v>
      </c>
      <c r="AE63" t="b">
        <f t="shared" si="0"/>
        <v>0</v>
      </c>
      <c r="AF63" s="119">
        <f t="shared" si="6"/>
        <v>0.40521271000000003</v>
      </c>
      <c r="AG63">
        <f t="shared" si="6"/>
        <v>38.5</v>
      </c>
      <c r="AJ63" s="10" t="s">
        <v>221</v>
      </c>
      <c r="AK63" s="1">
        <v>0.30649698128000002</v>
      </c>
      <c r="AL63" s="121">
        <v>31</v>
      </c>
      <c r="AM63" s="1">
        <v>0.24097367774988099</v>
      </c>
      <c r="AN63" s="121">
        <v>52</v>
      </c>
      <c r="AO63" s="1">
        <v>0.166517989959999</v>
      </c>
      <c r="AP63" s="121">
        <v>52</v>
      </c>
      <c r="AQ63" s="1">
        <v>0.13428427042999999</v>
      </c>
      <c r="AR63" s="121">
        <v>51</v>
      </c>
      <c r="AS63">
        <f>IF(AND(AL63&lt;25,AK63&gt;0.6,'Crystal Palace (2)'!AM45&gt;0.6,'Crystal Palace (2)'!AN45&lt;25),1,0)</f>
        <v>0</v>
      </c>
      <c r="AT63" s="119">
        <f t="shared" si="5"/>
        <v>45</v>
      </c>
    </row>
    <row r="64" spans="1:46">
      <c r="Z64" s="9" t="s">
        <v>238</v>
      </c>
      <c r="AA64" s="1">
        <v>0.13727323999999999</v>
      </c>
      <c r="AB64" s="7">
        <v>49</v>
      </c>
      <c r="AC64" s="112">
        <v>0.41808309999999899</v>
      </c>
      <c r="AD64" s="2">
        <v>46</v>
      </c>
      <c r="AE64" t="b">
        <f t="shared" si="0"/>
        <v>0</v>
      </c>
      <c r="AF64" s="119">
        <f t="shared" si="6"/>
        <v>0.2776781699999995</v>
      </c>
      <c r="AG64">
        <f t="shared" si="6"/>
        <v>47.5</v>
      </c>
      <c r="AJ64" s="10" t="s">
        <v>193</v>
      </c>
      <c r="AK64" s="1">
        <v>0.65861472981000002</v>
      </c>
      <c r="AL64" s="121">
        <v>47</v>
      </c>
      <c r="AM64" s="1">
        <v>0.523837310558252</v>
      </c>
      <c r="AN64" s="121">
        <v>44</v>
      </c>
      <c r="AO64" s="1">
        <v>0.3505074373</v>
      </c>
      <c r="AP64" s="121">
        <v>46</v>
      </c>
      <c r="AQ64" s="1">
        <v>0.37143181090216898</v>
      </c>
      <c r="AR64" s="121">
        <v>42</v>
      </c>
      <c r="AS64">
        <f>IF(AND(AL64&lt;25,AK64&gt;0.6,'Crystal Palace (2)'!AM36&gt;0.6,'Crystal Palace (2)'!AN36&lt;25),1,0)</f>
        <v>0</v>
      </c>
      <c r="AT64" s="119">
        <f t="shared" si="5"/>
        <v>45.666666666666664</v>
      </c>
    </row>
    <row r="65" spans="7:47">
      <c r="Z65" s="9" t="s">
        <v>247</v>
      </c>
      <c r="AA65" s="1">
        <v>0.12007287999999899</v>
      </c>
      <c r="AB65" s="7">
        <v>50</v>
      </c>
      <c r="AC65" s="112">
        <v>0.49899892000000001</v>
      </c>
      <c r="AD65" s="2">
        <v>36</v>
      </c>
      <c r="AE65" t="b">
        <f t="shared" si="0"/>
        <v>0</v>
      </c>
      <c r="AF65" s="119">
        <f t="shared" si="6"/>
        <v>0.30953589999999953</v>
      </c>
      <c r="AG65">
        <f t="shared" si="6"/>
        <v>43</v>
      </c>
      <c r="AJ65" s="10" t="s">
        <v>219</v>
      </c>
      <c r="AK65" s="1">
        <v>0.31853086036</v>
      </c>
      <c r="AL65" s="121">
        <v>50</v>
      </c>
      <c r="AM65" s="1">
        <v>0.40354739493979402</v>
      </c>
      <c r="AN65" s="121">
        <v>50</v>
      </c>
      <c r="AO65" s="1">
        <v>0.30933238531999901</v>
      </c>
      <c r="AP65" s="121">
        <v>51</v>
      </c>
      <c r="AQ65" s="1">
        <v>0.24697026249999901</v>
      </c>
      <c r="AR65" s="121">
        <v>49</v>
      </c>
      <c r="AS65">
        <f>IF(AND(AL65&lt;25,AK65&gt;0.6,'Crystal Palace (2)'!AM59&gt;0.6,'Crystal Palace (2)'!AN59&lt;25),1,0)</f>
        <v>0</v>
      </c>
      <c r="AT65" s="119">
        <f t="shared" si="5"/>
        <v>50.333333333333336</v>
      </c>
    </row>
    <row r="66" spans="7:47" ht="16" customHeight="1" thickBot="1">
      <c r="Z66" s="9" t="s">
        <v>232</v>
      </c>
      <c r="AA66" s="1">
        <v>4.9643350000000003E-2</v>
      </c>
      <c r="AB66" s="7">
        <v>52</v>
      </c>
      <c r="AC66" s="124">
        <v>0.49782330000000002</v>
      </c>
      <c r="AD66" s="4">
        <v>46</v>
      </c>
      <c r="AE66" t="b">
        <f t="shared" si="0"/>
        <v>0</v>
      </c>
      <c r="AF66" s="119">
        <f t="shared" si="6"/>
        <v>0.27373332500000003</v>
      </c>
      <c r="AG66">
        <f t="shared" si="6"/>
        <v>49</v>
      </c>
      <c r="AJ66" s="10"/>
      <c r="AK66" s="1"/>
      <c r="AL66" s="121"/>
      <c r="AM66" s="1"/>
      <c r="AN66" s="121"/>
      <c r="AO66" s="1"/>
      <c r="AP66" s="121"/>
      <c r="AQ66" s="1"/>
      <c r="AR66" s="121"/>
      <c r="AT66" s="119"/>
    </row>
    <row r="74" spans="7:47" ht="27" customHeight="1" thickBot="1">
      <c r="Z74" s="115" t="s">
        <v>0</v>
      </c>
      <c r="AA74" s="116" t="s">
        <v>252</v>
      </c>
      <c r="AB74" s="95" t="s">
        <v>258</v>
      </c>
      <c r="AC74" s="105" t="s">
        <v>255</v>
      </c>
      <c r="AD74" s="5" t="s">
        <v>254</v>
      </c>
      <c r="AE74" s="5" t="s">
        <v>287</v>
      </c>
      <c r="AJ74" s="118" t="s">
        <v>0</v>
      </c>
      <c r="AK74" s="116" t="s">
        <v>252</v>
      </c>
      <c r="AL74" s="116" t="s">
        <v>268</v>
      </c>
      <c r="AM74" s="116" t="s">
        <v>255</v>
      </c>
      <c r="AN74" s="116" t="s">
        <v>269</v>
      </c>
      <c r="AO74" s="116" t="s">
        <v>270</v>
      </c>
      <c r="AP74" s="116" t="s">
        <v>271</v>
      </c>
      <c r="AQ74" s="116" t="s">
        <v>272</v>
      </c>
      <c r="AR74" s="116" t="s">
        <v>273</v>
      </c>
      <c r="AS74" t="s">
        <v>1</v>
      </c>
      <c r="AT74" s="118" t="s">
        <v>288</v>
      </c>
      <c r="AU74" s="118" t="s">
        <v>289</v>
      </c>
    </row>
    <row r="75" spans="7:47">
      <c r="Z75" s="9" t="s">
        <v>196</v>
      </c>
      <c r="AA75" s="1">
        <v>0.99999950999999998</v>
      </c>
      <c r="AB75" s="7">
        <v>4</v>
      </c>
      <c r="AC75" s="112">
        <v>0.88551577999999997</v>
      </c>
      <c r="AD75" s="2">
        <v>9</v>
      </c>
      <c r="AE75" s="125">
        <f>VLOOKUP(Z75,'[1]DEA MODEL 2_Strikers'!$A$1:$AQ$52,41,0)</f>
        <v>200000</v>
      </c>
      <c r="AJ75" s="10" t="s">
        <v>250</v>
      </c>
      <c r="AK75" s="1">
        <v>0.80248647299999998</v>
      </c>
      <c r="AL75" s="120">
        <v>14</v>
      </c>
      <c r="AM75" s="1">
        <v>0.400584302</v>
      </c>
      <c r="AN75" s="120">
        <v>39</v>
      </c>
      <c r="AO75" s="1">
        <v>0.50793619300000004</v>
      </c>
      <c r="AP75" s="120">
        <v>30</v>
      </c>
      <c r="AQ75" s="1">
        <v>0.54301154299999999</v>
      </c>
      <c r="AR75" s="120">
        <v>24</v>
      </c>
      <c r="AS75">
        <v>0</v>
      </c>
      <c r="AT75" s="119">
        <f t="shared" ref="AT75:AU106" si="7">AVERAGE(AK75,AM75)</f>
        <v>0.60153538750000002</v>
      </c>
      <c r="AU75">
        <f t="shared" si="7"/>
        <v>26.5</v>
      </c>
    </row>
    <row r="76" spans="7:47"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Z76" s="9" t="s">
        <v>209</v>
      </c>
      <c r="AA76" s="1">
        <v>0.99999759999999904</v>
      </c>
      <c r="AB76" s="7">
        <v>1</v>
      </c>
      <c r="AC76" s="112">
        <v>0.99999989999999905</v>
      </c>
      <c r="AD76" s="2">
        <v>2</v>
      </c>
      <c r="AE76" s="125">
        <f>VLOOKUP(Z76,'[1]DEA MODEL 2_Strikers'!$A$1:$AQ$52,41,0)</f>
        <v>600000</v>
      </c>
      <c r="AJ76" s="10" t="s">
        <v>274</v>
      </c>
      <c r="AK76" s="1">
        <v>0.99999949700000001</v>
      </c>
      <c r="AL76" s="121">
        <v>3</v>
      </c>
      <c r="AM76" s="1">
        <v>0.99999909499999995</v>
      </c>
      <c r="AN76" s="121">
        <v>1</v>
      </c>
      <c r="AO76" s="1">
        <v>0.99999926299999997</v>
      </c>
      <c r="AP76" s="121">
        <v>1</v>
      </c>
      <c r="AQ76" s="1">
        <v>1</v>
      </c>
      <c r="AR76" s="121">
        <v>1</v>
      </c>
      <c r="AS76">
        <v>1</v>
      </c>
      <c r="AT76" s="119">
        <f t="shared" si="7"/>
        <v>0.99999929599999993</v>
      </c>
      <c r="AU76">
        <f t="shared" si="7"/>
        <v>2</v>
      </c>
    </row>
    <row r="77" spans="7:47"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Z77" s="9" t="s">
        <v>4</v>
      </c>
      <c r="AA77" s="1">
        <v>0.94540840000000004</v>
      </c>
      <c r="AB77" s="7">
        <v>20</v>
      </c>
      <c r="AC77" s="112">
        <v>1.0000020999999999</v>
      </c>
      <c r="AD77" s="2">
        <v>1</v>
      </c>
      <c r="AE77" s="125">
        <f>VLOOKUP(Z77,'[1]DEA MODEL 2_Strikers'!$A$1:$AQ$52,41,0)</f>
        <v>120000</v>
      </c>
      <c r="AJ77" s="10" t="s">
        <v>285</v>
      </c>
      <c r="AK77" s="1">
        <v>0.546484097</v>
      </c>
      <c r="AL77" s="121">
        <v>38</v>
      </c>
      <c r="AM77" s="1">
        <v>0.56431155700000002</v>
      </c>
      <c r="AN77" s="121">
        <v>21</v>
      </c>
      <c r="AO77" s="1">
        <v>0.56290294699999999</v>
      </c>
      <c r="AP77" s="121">
        <v>25</v>
      </c>
      <c r="AQ77" s="1">
        <v>0.61710613000000003</v>
      </c>
      <c r="AR77" s="121">
        <v>17</v>
      </c>
      <c r="AS77">
        <v>0</v>
      </c>
      <c r="AT77" s="119">
        <f t="shared" si="7"/>
        <v>0.55539782699999996</v>
      </c>
      <c r="AU77">
        <f t="shared" si="7"/>
        <v>29.5</v>
      </c>
    </row>
    <row r="78" spans="7:47">
      <c r="G78" t="s">
        <v>0</v>
      </c>
      <c r="H78" t="s">
        <v>32</v>
      </c>
      <c r="I78" t="s">
        <v>290</v>
      </c>
      <c r="K78" t="s">
        <v>291</v>
      </c>
      <c r="L78" t="s">
        <v>292</v>
      </c>
      <c r="N78" t="s">
        <v>29</v>
      </c>
      <c r="O78" t="s">
        <v>293</v>
      </c>
      <c r="Q78" t="s">
        <v>2</v>
      </c>
      <c r="R78" t="s">
        <v>294</v>
      </c>
      <c r="Z78" s="9" t="s">
        <v>208</v>
      </c>
      <c r="AA78" s="1">
        <v>0.90011770000000002</v>
      </c>
      <c r="AB78" s="7">
        <v>42</v>
      </c>
      <c r="AC78" s="112">
        <v>0.77435509999999896</v>
      </c>
      <c r="AD78" s="2">
        <v>15</v>
      </c>
      <c r="AE78" s="125">
        <f>VLOOKUP(Z78,'[1]DEA MODEL 2_Strikers'!$A$1:$AQ$52,41,0)</f>
        <v>170000</v>
      </c>
      <c r="AJ78" s="10" t="s">
        <v>216</v>
      </c>
      <c r="AK78" s="1">
        <v>0.59116602900000004</v>
      </c>
      <c r="AL78" s="121">
        <v>34</v>
      </c>
      <c r="AM78" s="1">
        <v>0.44888093899999998</v>
      </c>
      <c r="AN78" s="121">
        <v>41</v>
      </c>
      <c r="AO78" s="1">
        <v>0.50338940200000004</v>
      </c>
      <c r="AP78" s="121">
        <v>32</v>
      </c>
      <c r="AQ78" s="1">
        <v>0.26270388900000002</v>
      </c>
      <c r="AR78" s="121">
        <v>48</v>
      </c>
      <c r="AS78">
        <v>0</v>
      </c>
      <c r="AT78" s="119">
        <f t="shared" si="7"/>
        <v>0.52002348399999998</v>
      </c>
      <c r="AU78">
        <f t="shared" si="7"/>
        <v>37.5</v>
      </c>
    </row>
    <row r="79" spans="7:47">
      <c r="G79" s="2" t="s">
        <v>205</v>
      </c>
      <c r="H79" s="2">
        <v>0.27900000000000003</v>
      </c>
      <c r="I79" s="2">
        <v>2.9000000000000001E-2</v>
      </c>
      <c r="J79" s="2">
        <v>1</v>
      </c>
      <c r="K79" s="2">
        <v>0.93500000000000005</v>
      </c>
      <c r="L79" s="2">
        <v>0.4</v>
      </c>
      <c r="M79" s="2">
        <f t="shared" ref="M79:M86" si="8">52-M74</f>
        <v>52</v>
      </c>
      <c r="N79" s="2">
        <v>1</v>
      </c>
      <c r="O79" s="2">
        <v>0.71</v>
      </c>
      <c r="P79" s="2">
        <v>51</v>
      </c>
      <c r="Q79" s="2">
        <v>0.81399999999999995</v>
      </c>
      <c r="R79" s="2">
        <v>0.2</v>
      </c>
      <c r="S79" s="2">
        <v>28</v>
      </c>
      <c r="Z79" s="9" t="s">
        <v>200</v>
      </c>
      <c r="AA79" s="1">
        <v>0.75991430000000004</v>
      </c>
      <c r="AB79" s="7">
        <v>29</v>
      </c>
      <c r="AC79" s="112">
        <v>0.80205688999999902</v>
      </c>
      <c r="AD79" s="2">
        <v>8</v>
      </c>
      <c r="AE79" s="125">
        <f>VLOOKUP(Z79,'[1]DEA MODEL 2_Strikers'!$A$1:$AQ$52,41,0)</f>
        <v>200000</v>
      </c>
      <c r="AJ79" s="10" t="s">
        <v>219</v>
      </c>
      <c r="AK79" s="1">
        <v>0.31853086000000003</v>
      </c>
      <c r="AL79" s="121">
        <v>49</v>
      </c>
      <c r="AM79" s="1">
        <v>0.40354739499999998</v>
      </c>
      <c r="AN79" s="121">
        <v>49</v>
      </c>
      <c r="AO79" s="1">
        <v>0.30933238499999999</v>
      </c>
      <c r="AP79" s="121">
        <v>50</v>
      </c>
      <c r="AQ79" s="1">
        <v>0.246970262</v>
      </c>
      <c r="AR79" s="121">
        <v>49</v>
      </c>
      <c r="AS79">
        <v>0</v>
      </c>
      <c r="AT79" s="119">
        <f t="shared" si="7"/>
        <v>0.3610391275</v>
      </c>
      <c r="AU79">
        <f t="shared" si="7"/>
        <v>49</v>
      </c>
    </row>
    <row r="80" spans="7:47">
      <c r="G80" s="2" t="s">
        <v>225</v>
      </c>
      <c r="H80" s="2">
        <v>0.68799999999999994</v>
      </c>
      <c r="I80" s="2">
        <v>0.251</v>
      </c>
      <c r="J80" s="2">
        <v>49</v>
      </c>
      <c r="K80" s="2">
        <v>0.76200000000000001</v>
      </c>
      <c r="L80" s="2">
        <v>0.33</v>
      </c>
      <c r="M80" s="2">
        <v>41</v>
      </c>
      <c r="N80" s="2">
        <v>0.65900000000000003</v>
      </c>
      <c r="O80" s="2">
        <v>0.44</v>
      </c>
      <c r="P80" s="2">
        <v>40</v>
      </c>
      <c r="Q80" s="2">
        <v>0.65200000000000002</v>
      </c>
      <c r="R80" s="2">
        <v>0.17</v>
      </c>
      <c r="S80" s="2">
        <v>19</v>
      </c>
      <c r="Z80" s="9" t="s">
        <v>228</v>
      </c>
      <c r="AA80" s="1">
        <v>0.73109489999999999</v>
      </c>
      <c r="AB80" s="7">
        <v>12</v>
      </c>
      <c r="AC80" s="112">
        <v>0.45269810999999999</v>
      </c>
      <c r="AD80" s="2">
        <v>42</v>
      </c>
      <c r="AE80" s="125">
        <f>VLOOKUP(Z80,'[1]DEA MODEL 2_Strikers'!$A$1:$AQ$52,41,0)</f>
        <v>35000</v>
      </c>
      <c r="AJ80" s="10" t="s">
        <v>207</v>
      </c>
      <c r="AK80" s="1">
        <v>1.00000011</v>
      </c>
      <c r="AL80" s="121">
        <v>4</v>
      </c>
      <c r="AM80" s="1">
        <v>0.85024835600000004</v>
      </c>
      <c r="AN80" s="121">
        <v>10</v>
      </c>
      <c r="AO80" s="1">
        <v>0.66625025900000001</v>
      </c>
      <c r="AP80" s="121">
        <v>19</v>
      </c>
      <c r="AQ80" s="1">
        <v>0.58524371399999997</v>
      </c>
      <c r="AR80" s="121">
        <v>22</v>
      </c>
      <c r="AS80">
        <v>1</v>
      </c>
      <c r="AT80" s="119">
        <f t="shared" si="7"/>
        <v>0.92512423300000002</v>
      </c>
      <c r="AU80">
        <f t="shared" si="7"/>
        <v>7</v>
      </c>
    </row>
    <row r="81" spans="7:47">
      <c r="G81" s="2" t="s">
        <v>228</v>
      </c>
      <c r="H81" s="2">
        <v>0.73099999999999998</v>
      </c>
      <c r="I81" s="2">
        <v>0.17499999999999999</v>
      </c>
      <c r="J81" s="2">
        <v>40</v>
      </c>
      <c r="K81" s="2">
        <v>0.45300000000000001</v>
      </c>
      <c r="L81" s="2">
        <v>0.18</v>
      </c>
      <c r="M81" s="2">
        <v>10</v>
      </c>
      <c r="N81" s="2">
        <v>0.40600000000000003</v>
      </c>
      <c r="O81" s="2">
        <v>0.22</v>
      </c>
      <c r="P81" s="2">
        <v>20</v>
      </c>
      <c r="Q81" s="2">
        <v>0.83599999999999997</v>
      </c>
      <c r="R81" s="2">
        <v>0.25</v>
      </c>
      <c r="S81" s="2">
        <v>45</v>
      </c>
      <c r="Z81" s="9" t="s">
        <v>5</v>
      </c>
      <c r="AA81" s="1">
        <v>0.7291533</v>
      </c>
      <c r="AB81" s="7">
        <v>27</v>
      </c>
      <c r="AC81" s="112">
        <v>0.82856103999999897</v>
      </c>
      <c r="AD81" s="2">
        <v>9</v>
      </c>
      <c r="AE81" s="125">
        <f>VLOOKUP(Z81,'[1]DEA MODEL 2_Strikers'!$A$1:$AQ$52,41,0)</f>
        <v>300000</v>
      </c>
      <c r="AJ81" s="10" t="s">
        <v>237</v>
      </c>
      <c r="AK81" s="1">
        <v>0.64447015200000002</v>
      </c>
      <c r="AL81" s="121">
        <v>23</v>
      </c>
      <c r="AM81" s="1">
        <v>0.54031735000000003</v>
      </c>
      <c r="AN81" s="121">
        <v>34</v>
      </c>
      <c r="AO81" s="1">
        <v>0.60314271100000005</v>
      </c>
      <c r="AP81" s="121">
        <v>25</v>
      </c>
      <c r="AQ81" s="1">
        <v>0.44874304100000001</v>
      </c>
      <c r="AR81" s="121">
        <v>37</v>
      </c>
      <c r="AS81">
        <v>0</v>
      </c>
      <c r="AT81" s="119">
        <f t="shared" si="7"/>
        <v>0.59239375100000002</v>
      </c>
      <c r="AU81">
        <f t="shared" si="7"/>
        <v>28.5</v>
      </c>
    </row>
    <row r="82" spans="7:47">
      <c r="G82" s="2" t="s">
        <v>207</v>
      </c>
      <c r="H82" s="2">
        <v>0.51800000000000002</v>
      </c>
      <c r="I82" s="2">
        <v>0.19400000000000001</v>
      </c>
      <c r="J82" s="2">
        <v>44</v>
      </c>
      <c r="K82" s="2">
        <v>0.69699999999999995</v>
      </c>
      <c r="L82" s="2">
        <v>0.32</v>
      </c>
      <c r="M82" s="2">
        <v>40</v>
      </c>
      <c r="N82" s="2">
        <v>0.61099999999999999</v>
      </c>
      <c r="O82" s="2">
        <v>0.27</v>
      </c>
      <c r="P82" s="2">
        <v>27</v>
      </c>
      <c r="Q82" s="2">
        <v>0.66700000000000004</v>
      </c>
      <c r="R82" s="2">
        <v>0.16</v>
      </c>
      <c r="S82" s="2">
        <v>17</v>
      </c>
      <c r="Z82" s="9" t="s">
        <v>3</v>
      </c>
      <c r="AA82" s="1">
        <v>0.71360509999999899</v>
      </c>
      <c r="AB82" s="7">
        <v>5</v>
      </c>
      <c r="AC82" s="112">
        <v>0.97765782999999995</v>
      </c>
      <c r="AD82" s="2">
        <v>4</v>
      </c>
      <c r="AE82" s="125">
        <f>VLOOKUP(Z82,'[1]DEA MODEL 2_Strikers'!$A$1:$AQ$52,41,0)</f>
        <v>200000</v>
      </c>
      <c r="AJ82" s="10" t="s">
        <v>279</v>
      </c>
      <c r="AK82" s="1">
        <v>0.84330684099999997</v>
      </c>
      <c r="AL82" s="121">
        <v>15</v>
      </c>
      <c r="AM82" s="1">
        <v>0.86928749800000005</v>
      </c>
      <c r="AN82" s="121">
        <v>8</v>
      </c>
      <c r="AO82" s="1">
        <v>1.000000088</v>
      </c>
      <c r="AP82" s="121">
        <v>9</v>
      </c>
      <c r="AQ82" s="1">
        <v>0.76020208</v>
      </c>
      <c r="AR82" s="121">
        <v>26</v>
      </c>
      <c r="AS82">
        <v>1</v>
      </c>
      <c r="AT82" s="119">
        <f t="shared" si="7"/>
        <v>0.85629716950000001</v>
      </c>
      <c r="AU82">
        <f t="shared" si="7"/>
        <v>11.5</v>
      </c>
    </row>
    <row r="83" spans="7:47">
      <c r="G83" s="2" t="s">
        <v>224</v>
      </c>
      <c r="H83" s="2">
        <v>0.69199999999999995</v>
      </c>
      <c r="I83" s="2">
        <v>0.156</v>
      </c>
      <c r="J83" s="2">
        <v>34</v>
      </c>
      <c r="K83" s="2">
        <v>0.67300000000000004</v>
      </c>
      <c r="L83" s="2">
        <v>0.27</v>
      </c>
      <c r="M83" s="2">
        <v>33</v>
      </c>
      <c r="N83" s="2">
        <v>0.58699999999999997</v>
      </c>
      <c r="O83" s="2">
        <v>0.33</v>
      </c>
      <c r="P83" s="2">
        <v>30</v>
      </c>
      <c r="Q83" s="2">
        <v>0.56100000000000005</v>
      </c>
      <c r="R83" s="2">
        <v>0.15</v>
      </c>
      <c r="S83" s="2">
        <v>14</v>
      </c>
      <c r="Z83" s="9" t="s">
        <v>217</v>
      </c>
      <c r="AA83" s="1">
        <v>0.70503399999999905</v>
      </c>
      <c r="AB83" s="7">
        <v>2</v>
      </c>
      <c r="AC83" s="112">
        <v>0.87610399999999999</v>
      </c>
      <c r="AD83" s="2">
        <v>18</v>
      </c>
      <c r="AE83" s="125">
        <f>VLOOKUP(Z83,'[1]DEA MODEL 2_Strikers'!$A$1:$AQ$52,41,0)</f>
        <v>90000</v>
      </c>
      <c r="AJ83" s="10" t="s">
        <v>249</v>
      </c>
      <c r="AK83" s="1">
        <v>1.000000188</v>
      </c>
      <c r="AL83" s="121">
        <v>2</v>
      </c>
      <c r="AM83" s="1">
        <v>0.44015119600000002</v>
      </c>
      <c r="AN83" s="121">
        <v>39</v>
      </c>
      <c r="AO83" s="1">
        <v>0.48902274600000001</v>
      </c>
      <c r="AP83" s="121">
        <v>36</v>
      </c>
      <c r="AQ83" s="1">
        <v>0.53128507400000002</v>
      </c>
      <c r="AR83" s="121">
        <v>27</v>
      </c>
      <c r="AS83">
        <v>0</v>
      </c>
      <c r="AT83" s="119">
        <f t="shared" si="7"/>
        <v>0.72007569199999999</v>
      </c>
      <c r="AU83">
        <f t="shared" si="7"/>
        <v>20.5</v>
      </c>
    </row>
    <row r="84" spans="7:47">
      <c r="G84" s="2" t="s">
        <v>228</v>
      </c>
      <c r="H84" s="2">
        <v>0.73099999999999998</v>
      </c>
      <c r="I84" s="2">
        <v>0.17499999999999999</v>
      </c>
      <c r="J84" s="2">
        <v>40</v>
      </c>
      <c r="K84" s="2">
        <v>0.45300000000000001</v>
      </c>
      <c r="L84" s="2">
        <v>0.18</v>
      </c>
      <c r="M84" s="2">
        <v>10</v>
      </c>
      <c r="N84" s="2">
        <v>0.40600000000000003</v>
      </c>
      <c r="O84" s="2">
        <v>0.22</v>
      </c>
      <c r="P84" s="2">
        <v>20</v>
      </c>
      <c r="Q84" s="2">
        <v>0.83599999999999997</v>
      </c>
      <c r="R84" s="2">
        <v>0.25</v>
      </c>
      <c r="S84" s="2">
        <v>45</v>
      </c>
      <c r="Z84" s="9" t="s">
        <v>224</v>
      </c>
      <c r="AA84" s="1">
        <v>0.69209454999999998</v>
      </c>
      <c r="AB84" s="7">
        <v>18</v>
      </c>
      <c r="AC84" s="112">
        <v>0.6731568</v>
      </c>
      <c r="AD84" s="2">
        <v>19</v>
      </c>
      <c r="AE84" s="125">
        <f>VLOOKUP(Z84,'[1]DEA MODEL 2_Strikers'!$A$1:$AQ$52,41,0)</f>
        <v>70000</v>
      </c>
      <c r="AJ84" s="10" t="s">
        <v>231</v>
      </c>
      <c r="AK84" s="1">
        <v>0.84159891899999995</v>
      </c>
      <c r="AL84" s="121">
        <v>18</v>
      </c>
      <c r="AM84" s="1">
        <v>0.55128689399999997</v>
      </c>
      <c r="AN84" s="121">
        <v>24</v>
      </c>
      <c r="AO84" s="1">
        <v>0.64229006099999997</v>
      </c>
      <c r="AP84" s="121">
        <v>23</v>
      </c>
      <c r="AQ84" s="1">
        <v>0.515611135</v>
      </c>
      <c r="AR84" s="121">
        <v>33</v>
      </c>
      <c r="AS84">
        <v>1</v>
      </c>
      <c r="AT84" s="119">
        <f t="shared" si="7"/>
        <v>0.69644290649999996</v>
      </c>
      <c r="AU84">
        <f t="shared" si="7"/>
        <v>21</v>
      </c>
    </row>
    <row r="85" spans="7:47">
      <c r="G85" s="2" t="s">
        <v>223</v>
      </c>
      <c r="H85" s="2">
        <v>0.54200000000000004</v>
      </c>
      <c r="I85" s="2">
        <v>0.17899999999999999</v>
      </c>
      <c r="J85" s="2">
        <v>43</v>
      </c>
      <c r="K85" s="2">
        <v>0.45500000000000002</v>
      </c>
      <c r="L85" s="2">
        <v>0.19</v>
      </c>
      <c r="M85" s="2">
        <v>13</v>
      </c>
      <c r="N85" s="2">
        <v>0.36299999999999999</v>
      </c>
      <c r="O85" s="2">
        <v>0.21</v>
      </c>
      <c r="P85" s="2">
        <v>17</v>
      </c>
      <c r="Q85" s="2">
        <v>0.58099999999999996</v>
      </c>
      <c r="R85" s="2">
        <v>0.15</v>
      </c>
      <c r="S85" s="2">
        <v>14</v>
      </c>
      <c r="Z85" s="9" t="s">
        <v>198</v>
      </c>
      <c r="AA85" s="1">
        <v>0.69130765999999999</v>
      </c>
      <c r="AB85" s="7">
        <v>15</v>
      </c>
      <c r="AC85" s="112">
        <v>0.99999992999999998</v>
      </c>
      <c r="AD85" s="2">
        <v>5</v>
      </c>
      <c r="AE85" s="125">
        <f>VLOOKUP(Z85,'[1]DEA MODEL 2_Strikers'!$A$1:$AQ$52,41,0)</f>
        <v>140000</v>
      </c>
      <c r="AJ85" s="10" t="s">
        <v>211</v>
      </c>
      <c r="AK85" s="1">
        <v>0.90863159599999999</v>
      </c>
      <c r="AL85" s="121">
        <v>10</v>
      </c>
      <c r="AM85" s="1">
        <v>0.99999983199999998</v>
      </c>
      <c r="AN85" s="121">
        <v>2</v>
      </c>
      <c r="AO85" s="1">
        <v>0.99999983000000003</v>
      </c>
      <c r="AP85" s="121">
        <v>1</v>
      </c>
      <c r="AQ85" s="1">
        <v>0.56316876900000001</v>
      </c>
      <c r="AR85" s="121">
        <v>24</v>
      </c>
      <c r="AS85">
        <v>1</v>
      </c>
      <c r="AT85" s="119">
        <f t="shared" si="7"/>
        <v>0.95431571400000004</v>
      </c>
      <c r="AU85">
        <f t="shared" si="7"/>
        <v>6</v>
      </c>
    </row>
    <row r="86" spans="7:47">
      <c r="G86" s="2" t="s">
        <v>205</v>
      </c>
      <c r="H86" s="2">
        <v>0.27900000000000003</v>
      </c>
      <c r="I86" s="2">
        <v>2.9000000000000001E-2</v>
      </c>
      <c r="J86" s="2">
        <v>1</v>
      </c>
      <c r="K86" s="2">
        <v>0.93500000000000005</v>
      </c>
      <c r="L86" s="2">
        <v>0.4</v>
      </c>
      <c r="M86" s="2">
        <f t="shared" si="8"/>
        <v>42</v>
      </c>
      <c r="N86" s="2">
        <v>1</v>
      </c>
      <c r="O86" s="2">
        <v>0.71</v>
      </c>
      <c r="P86" s="2">
        <v>51</v>
      </c>
      <c r="Q86" s="2">
        <v>0.81399999999999995</v>
      </c>
      <c r="R86" s="2">
        <v>0.2</v>
      </c>
      <c r="S86" s="2">
        <v>28</v>
      </c>
      <c r="Z86" s="9" t="s">
        <v>225</v>
      </c>
      <c r="AA86" s="1">
        <v>0.68788119999999997</v>
      </c>
      <c r="AB86" s="7">
        <v>3</v>
      </c>
      <c r="AC86" s="112">
        <v>0.76158720000000002</v>
      </c>
      <c r="AD86" s="2">
        <v>11</v>
      </c>
      <c r="AE86" s="125">
        <f>VLOOKUP(Z86,'[1]DEA MODEL 2_Strikers'!$A$1:$AQ$52,41,0)</f>
        <v>60000</v>
      </c>
      <c r="AJ86" s="10" t="s">
        <v>226</v>
      </c>
      <c r="AK86" s="1">
        <v>0.73627563799999995</v>
      </c>
      <c r="AL86" s="121">
        <v>22</v>
      </c>
      <c r="AM86" s="1">
        <v>0.53365474400000001</v>
      </c>
      <c r="AN86" s="121">
        <v>24</v>
      </c>
      <c r="AO86" s="1">
        <v>0.77246758199999999</v>
      </c>
      <c r="AP86" s="121">
        <v>14</v>
      </c>
      <c r="AQ86" s="1">
        <v>0.86072882299999998</v>
      </c>
      <c r="AR86" s="121">
        <v>6</v>
      </c>
      <c r="AS86">
        <v>1</v>
      </c>
      <c r="AT86" s="119">
        <f t="shared" si="7"/>
        <v>0.63496519100000004</v>
      </c>
      <c r="AU86">
        <f t="shared" si="7"/>
        <v>23</v>
      </c>
    </row>
    <row r="87" spans="7:47">
      <c r="G87" s="2" t="s">
        <v>242</v>
      </c>
      <c r="H87" s="2">
        <v>0.72599999999999998</v>
      </c>
      <c r="I87" s="2">
        <v>8.1000000000000003E-2</v>
      </c>
      <c r="J87" s="2"/>
      <c r="K87" s="2"/>
      <c r="L87" s="2"/>
      <c r="M87" s="2"/>
      <c r="N87" s="2"/>
      <c r="O87" s="2"/>
      <c r="P87" s="2"/>
      <c r="Q87" s="2"/>
      <c r="R87" s="2"/>
      <c r="S87" s="2"/>
      <c r="Z87" s="9" t="s">
        <v>239</v>
      </c>
      <c r="AA87" s="1">
        <v>0.68429719999999905</v>
      </c>
      <c r="AB87" s="7">
        <v>19</v>
      </c>
      <c r="AC87" s="112">
        <v>0.57992160999999998</v>
      </c>
      <c r="AD87" s="2">
        <v>24</v>
      </c>
      <c r="AE87" s="125">
        <f>VLOOKUP(Z87,'[1]DEA MODEL 2_Strikers'!$A$1:$AQ$52,41,0)</f>
        <v>41154</v>
      </c>
      <c r="AJ87" s="10" t="s">
        <v>223</v>
      </c>
      <c r="AK87" s="1">
        <v>0.66782992399999996</v>
      </c>
      <c r="AL87" s="121">
        <v>26</v>
      </c>
      <c r="AM87" s="1">
        <v>0.42490377400000001</v>
      </c>
      <c r="AN87" s="121">
        <v>43</v>
      </c>
      <c r="AO87" s="1">
        <v>0.44277417800000002</v>
      </c>
      <c r="AP87" s="121">
        <v>38</v>
      </c>
      <c r="AQ87" s="1">
        <v>0.48668794399999998</v>
      </c>
      <c r="AR87" s="121">
        <v>33</v>
      </c>
      <c r="AS87">
        <v>0</v>
      </c>
      <c r="AT87" s="119">
        <f t="shared" si="7"/>
        <v>0.54636684899999999</v>
      </c>
      <c r="AU87">
        <f t="shared" si="7"/>
        <v>34.5</v>
      </c>
    </row>
    <row r="88" spans="7:47">
      <c r="G88" s="2" t="s">
        <v>3</v>
      </c>
      <c r="H88" s="2">
        <v>0.71399999999999997</v>
      </c>
      <c r="I88" s="2">
        <v>0.218</v>
      </c>
      <c r="J88" s="2"/>
      <c r="K88" s="2"/>
      <c r="L88" s="2"/>
      <c r="M88" s="2"/>
      <c r="N88" s="2"/>
      <c r="O88" s="2"/>
      <c r="P88" s="2"/>
      <c r="Q88" s="2"/>
      <c r="R88" s="2"/>
      <c r="S88" s="2"/>
      <c r="Z88" s="9" t="s">
        <v>221</v>
      </c>
      <c r="AA88" s="1">
        <v>0.6573213</v>
      </c>
      <c r="AB88" s="7">
        <v>23</v>
      </c>
      <c r="AC88" s="112">
        <v>0.72276362000000005</v>
      </c>
      <c r="AD88" s="2">
        <v>15</v>
      </c>
      <c r="AE88" s="125">
        <f>VLOOKUP(Z88,'[1]DEA MODEL 2_Strikers'!$A$1:$AQ$52,41,0)</f>
        <v>90000</v>
      </c>
      <c r="AJ88" s="10" t="s">
        <v>229</v>
      </c>
      <c r="AK88" s="1">
        <v>0.89749835200000005</v>
      </c>
      <c r="AL88" s="121">
        <v>6</v>
      </c>
      <c r="AM88" s="1">
        <v>0.76311934199999998</v>
      </c>
      <c r="AN88" s="121">
        <v>35</v>
      </c>
      <c r="AO88" s="1">
        <v>0.65353725299999998</v>
      </c>
      <c r="AP88" s="121">
        <v>22</v>
      </c>
      <c r="AQ88" s="1">
        <v>0.48204854699999999</v>
      </c>
      <c r="AR88" s="121">
        <v>36</v>
      </c>
      <c r="AS88">
        <v>0</v>
      </c>
      <c r="AT88" s="119">
        <f t="shared" si="7"/>
        <v>0.83030884699999996</v>
      </c>
      <c r="AU88">
        <f t="shared" si="7"/>
        <v>20.5</v>
      </c>
    </row>
    <row r="89" spans="7:47">
      <c r="G89" s="2" t="s">
        <v>217</v>
      </c>
      <c r="H89" s="2">
        <v>0.70499999999999996</v>
      </c>
      <c r="I89" s="2">
        <v>0.25800000000000001</v>
      </c>
      <c r="J89" s="2">
        <f>52-J91</f>
        <v>18</v>
      </c>
      <c r="K89" s="2"/>
      <c r="L89" s="2"/>
      <c r="M89" s="2">
        <f>52-M91</f>
        <v>19</v>
      </c>
      <c r="N89" s="2"/>
      <c r="O89" s="2"/>
      <c r="P89" s="2">
        <f>52-P91</f>
        <v>22</v>
      </c>
      <c r="Q89" s="2"/>
      <c r="R89" s="2"/>
      <c r="S89" s="2">
        <f>52-S91</f>
        <v>38</v>
      </c>
      <c r="Z89" s="9" t="s">
        <v>215</v>
      </c>
      <c r="AA89" s="1">
        <v>0.63986730000000003</v>
      </c>
      <c r="AB89" s="7">
        <v>13</v>
      </c>
      <c r="AC89" s="112">
        <v>0.56819892999999999</v>
      </c>
      <c r="AD89" s="2">
        <v>26</v>
      </c>
      <c r="AE89" s="125">
        <f>VLOOKUP(Z89,'[1]DEA MODEL 2_Strikers'!$A$1:$AQ$52,41,0)</f>
        <v>75000</v>
      </c>
      <c r="AJ89" s="10" t="s">
        <v>215</v>
      </c>
      <c r="AK89" s="1">
        <v>0.95341845700000005</v>
      </c>
      <c r="AL89" s="121">
        <v>9</v>
      </c>
      <c r="AM89" s="1">
        <v>0.65945609500000002</v>
      </c>
      <c r="AN89" s="121">
        <v>18</v>
      </c>
      <c r="AO89" s="1">
        <v>0.996759018</v>
      </c>
      <c r="AP89" s="121">
        <v>7</v>
      </c>
      <c r="AQ89" s="1">
        <v>0.99674247599999999</v>
      </c>
      <c r="AR89" s="121">
        <v>3</v>
      </c>
      <c r="AS89">
        <v>1</v>
      </c>
      <c r="AT89" s="119">
        <f t="shared" si="7"/>
        <v>0.80643727600000004</v>
      </c>
      <c r="AU89">
        <f t="shared" si="7"/>
        <v>13.5</v>
      </c>
    </row>
    <row r="90" spans="7:47">
      <c r="G90" s="2" t="s">
        <v>231</v>
      </c>
      <c r="H90" s="2">
        <v>0.69299999999999995</v>
      </c>
      <c r="I90" s="2">
        <v>0.16800000000000001</v>
      </c>
      <c r="J90" s="2"/>
      <c r="K90" s="2"/>
      <c r="L90" s="2"/>
      <c r="M90" s="2"/>
      <c r="N90" s="2"/>
      <c r="O90" s="2"/>
      <c r="P90" s="2"/>
      <c r="Q90" s="2"/>
      <c r="R90" s="2"/>
      <c r="S90" s="2"/>
      <c r="Z90" s="126" t="s">
        <v>206</v>
      </c>
      <c r="AA90" s="1">
        <v>0.61775579999999997</v>
      </c>
      <c r="AB90" s="7">
        <v>25</v>
      </c>
      <c r="AC90" s="112">
        <v>0.70154693000000001</v>
      </c>
      <c r="AD90" s="2">
        <v>15</v>
      </c>
      <c r="AE90" s="125">
        <f>VLOOKUP(Z90,'[1]DEA MODEL 2_Strikers'!$A$1:$AQ$52,41,0)</f>
        <v>130000</v>
      </c>
      <c r="AJ90" s="10" t="s">
        <v>218</v>
      </c>
      <c r="AK90" s="1">
        <v>0.69266392600000004</v>
      </c>
      <c r="AL90" s="121">
        <v>27</v>
      </c>
      <c r="AM90" s="1">
        <v>0.52926685399999995</v>
      </c>
      <c r="AN90" s="121">
        <v>24</v>
      </c>
      <c r="AO90" s="1">
        <v>0.67432531200000001</v>
      </c>
      <c r="AP90" s="121">
        <v>20</v>
      </c>
      <c r="AQ90" s="1">
        <v>0.43458001600000001</v>
      </c>
      <c r="AR90" s="121">
        <v>37</v>
      </c>
      <c r="AS90">
        <v>1</v>
      </c>
      <c r="AT90" s="119">
        <f t="shared" si="7"/>
        <v>0.61096539000000005</v>
      </c>
      <c r="AU90">
        <f t="shared" si="7"/>
        <v>25.5</v>
      </c>
    </row>
    <row r="91" spans="7:47">
      <c r="G91" s="2" t="s">
        <v>224</v>
      </c>
      <c r="H91" s="2">
        <v>0.69199999999999995</v>
      </c>
      <c r="I91" s="2">
        <v>0.156</v>
      </c>
      <c r="J91" s="2">
        <v>34</v>
      </c>
      <c r="K91" s="2">
        <v>0.67300000000000004</v>
      </c>
      <c r="L91" s="2">
        <v>0.27</v>
      </c>
      <c r="M91" s="2">
        <v>33</v>
      </c>
      <c r="N91" s="2">
        <v>0.58699999999999997</v>
      </c>
      <c r="O91" s="2">
        <v>0.33</v>
      </c>
      <c r="P91" s="2">
        <v>30</v>
      </c>
      <c r="Q91" s="2">
        <v>0.56100000000000005</v>
      </c>
      <c r="R91" s="2">
        <v>0.15</v>
      </c>
      <c r="S91" s="2">
        <v>14</v>
      </c>
      <c r="Z91" s="9" t="s">
        <v>233</v>
      </c>
      <c r="AA91" s="1">
        <v>0.60825659999999904</v>
      </c>
      <c r="AB91" s="7">
        <v>6</v>
      </c>
      <c r="AC91" s="112">
        <v>0.64862540000000002</v>
      </c>
      <c r="AD91" s="2">
        <v>24</v>
      </c>
      <c r="AE91" s="125">
        <f>VLOOKUP(Z91,'[1]DEA MODEL 2_Strikers'!$A$1:$AQ$52,41,0)</f>
        <v>210000</v>
      </c>
      <c r="AJ91" s="10" t="s">
        <v>251</v>
      </c>
      <c r="AK91" s="1">
        <v>0.76539796500000001</v>
      </c>
      <c r="AL91" s="121">
        <v>17</v>
      </c>
      <c r="AM91" s="1">
        <v>0.88436942399999996</v>
      </c>
      <c r="AN91" s="121">
        <v>37</v>
      </c>
      <c r="AO91" s="1">
        <v>0.49939111000000003</v>
      </c>
      <c r="AP91" s="121">
        <v>32</v>
      </c>
      <c r="AQ91" s="1">
        <v>0.59895251699999996</v>
      </c>
      <c r="AR91" s="121">
        <v>21</v>
      </c>
      <c r="AS91">
        <v>0</v>
      </c>
      <c r="AT91" s="119">
        <f t="shared" si="7"/>
        <v>0.82488369449999999</v>
      </c>
      <c r="AU91">
        <f t="shared" si="7"/>
        <v>27</v>
      </c>
    </row>
    <row r="92" spans="7:47">
      <c r="G92" s="2" t="s">
        <v>198</v>
      </c>
      <c r="H92" s="2">
        <v>0.69099999999999995</v>
      </c>
      <c r="I92" s="2">
        <v>0.16600000000000001</v>
      </c>
      <c r="J92" s="2"/>
      <c r="K92" s="2"/>
      <c r="L92" s="2"/>
      <c r="M92" s="2"/>
      <c r="N92" s="2"/>
      <c r="O92" s="2"/>
      <c r="P92" s="2"/>
      <c r="Q92" s="2"/>
      <c r="R92" s="2"/>
      <c r="S92" s="2"/>
      <c r="Z92" s="9" t="s">
        <v>214</v>
      </c>
      <c r="AA92" s="1">
        <v>0.56687374999999995</v>
      </c>
      <c r="AB92" s="7">
        <v>22</v>
      </c>
      <c r="AC92" s="112">
        <v>0.60383259999999905</v>
      </c>
      <c r="AD92" s="2">
        <v>21</v>
      </c>
      <c r="AE92" s="125">
        <f>VLOOKUP(Z92,'[1]DEA MODEL 2_Strikers'!$A$1:$AQ$52,41,0)</f>
        <v>75000</v>
      </c>
      <c r="AJ92" s="10" t="s">
        <v>233</v>
      </c>
      <c r="AK92" s="1">
        <v>0.99999902399999996</v>
      </c>
      <c r="AL92" s="121">
        <v>5</v>
      </c>
      <c r="AM92" s="1">
        <v>0.65646817999999996</v>
      </c>
      <c r="AN92" s="121">
        <v>11</v>
      </c>
      <c r="AO92" s="1">
        <v>1.00000095</v>
      </c>
      <c r="AP92" s="121">
        <v>6</v>
      </c>
      <c r="AQ92" s="1">
        <v>0.61002489500000001</v>
      </c>
      <c r="AR92" s="121">
        <v>22</v>
      </c>
      <c r="AS92">
        <v>0</v>
      </c>
      <c r="AT92" s="119">
        <f t="shared" si="7"/>
        <v>0.82823360199999996</v>
      </c>
      <c r="AU92">
        <f t="shared" si="7"/>
        <v>8</v>
      </c>
    </row>
    <row r="93" spans="7:47">
      <c r="G93" s="2" t="s">
        <v>225</v>
      </c>
      <c r="H93" s="2">
        <v>0.68799999999999994</v>
      </c>
      <c r="I93" s="2">
        <v>0.251</v>
      </c>
      <c r="J93" s="2">
        <v>3</v>
      </c>
      <c r="K93" s="2">
        <v>0.76200000000000001</v>
      </c>
      <c r="L93" s="2">
        <v>0.33</v>
      </c>
      <c r="M93" s="2">
        <v>11</v>
      </c>
      <c r="N93" s="2">
        <v>0.65900000000000003</v>
      </c>
      <c r="O93" s="2">
        <v>0.44</v>
      </c>
      <c r="P93" s="2">
        <v>12</v>
      </c>
      <c r="Q93" s="2">
        <v>0.65200000000000002</v>
      </c>
      <c r="R93" s="2">
        <v>0.17</v>
      </c>
      <c r="S93" s="2">
        <v>33</v>
      </c>
      <c r="Z93" s="9" t="s">
        <v>216</v>
      </c>
      <c r="AA93" s="1">
        <v>0.56539839999999997</v>
      </c>
      <c r="AB93" s="7">
        <v>7</v>
      </c>
      <c r="AC93" s="112">
        <v>0.54567714</v>
      </c>
      <c r="AD93" s="2">
        <v>26</v>
      </c>
      <c r="AE93" s="125">
        <f>VLOOKUP(Z93,'[1]DEA MODEL 2_Strikers'!$A$1:$AQ$52,41,0)</f>
        <v>182115</v>
      </c>
      <c r="AJ93" s="10" t="s">
        <v>243</v>
      </c>
      <c r="AK93" s="1">
        <v>0.51339444499999998</v>
      </c>
      <c r="AL93" s="121">
        <v>1</v>
      </c>
      <c r="AM93" s="1">
        <v>0.31491571699999998</v>
      </c>
      <c r="AN93" s="121">
        <v>47</v>
      </c>
      <c r="AO93" s="1">
        <v>0.31519490300000003</v>
      </c>
      <c r="AP93" s="121">
        <v>48</v>
      </c>
      <c r="AQ93" s="1">
        <v>0.22542841499999999</v>
      </c>
      <c r="AR93" s="121">
        <v>41</v>
      </c>
      <c r="AS93">
        <v>0</v>
      </c>
      <c r="AT93" s="119">
        <f t="shared" si="7"/>
        <v>0.41415508099999998</v>
      </c>
      <c r="AU93">
        <f t="shared" si="7"/>
        <v>24</v>
      </c>
    </row>
    <row r="94" spans="7:47">
      <c r="G94" s="2" t="s">
        <v>239</v>
      </c>
      <c r="H94" s="2">
        <v>0.68400000000000005</v>
      </c>
      <c r="I94" s="2">
        <v>0.152</v>
      </c>
      <c r="J94" s="2">
        <v>19</v>
      </c>
      <c r="K94" s="2">
        <v>0.57999999999999996</v>
      </c>
      <c r="L94" s="2">
        <v>0.24</v>
      </c>
      <c r="M94" s="2">
        <v>24</v>
      </c>
      <c r="N94" s="2">
        <v>0.77300000000000002</v>
      </c>
      <c r="O94" s="2">
        <v>0.48</v>
      </c>
      <c r="P94" s="2">
        <v>10</v>
      </c>
      <c r="Q94" s="2">
        <v>0.71899999999999997</v>
      </c>
      <c r="R94" s="2">
        <v>0.13</v>
      </c>
      <c r="S94" s="2">
        <v>47</v>
      </c>
      <c r="Z94" s="9" t="s">
        <v>280</v>
      </c>
      <c r="AA94" s="1">
        <v>0.55391679999999999</v>
      </c>
      <c r="AB94" s="7">
        <v>25</v>
      </c>
      <c r="AC94" s="112">
        <v>0.98749891000000001</v>
      </c>
      <c r="AD94" s="2">
        <v>2</v>
      </c>
      <c r="AE94" s="125">
        <f>VLOOKUP(Z94,'[1]DEA MODEL 2_Strikers'!$A$1:$AQ$52,41,0)</f>
        <v>100000</v>
      </c>
      <c r="AJ94" s="10" t="s">
        <v>221</v>
      </c>
      <c r="AK94" s="1">
        <v>0.55068836300000001</v>
      </c>
      <c r="AL94" s="121">
        <v>41</v>
      </c>
      <c r="AM94" s="1">
        <v>0.38235440799999998</v>
      </c>
      <c r="AN94" s="121">
        <v>43</v>
      </c>
      <c r="AO94" s="1">
        <v>0.48712199900000003</v>
      </c>
      <c r="AP94" s="121">
        <v>36</v>
      </c>
      <c r="AQ94" s="1">
        <v>0.37701269999999998</v>
      </c>
      <c r="AR94" s="121">
        <v>18</v>
      </c>
      <c r="AS94">
        <v>0</v>
      </c>
      <c r="AT94" s="119">
        <f t="shared" si="7"/>
        <v>0.4665213855</v>
      </c>
      <c r="AU94">
        <f t="shared" si="7"/>
        <v>42</v>
      </c>
    </row>
    <row r="95" spans="7:47">
      <c r="G95" s="2" t="s">
        <v>219</v>
      </c>
      <c r="H95" s="2">
        <v>0.66600000000000004</v>
      </c>
      <c r="I95" s="2">
        <v>9.7000000000000003E-2</v>
      </c>
      <c r="J95" s="2">
        <v>38</v>
      </c>
      <c r="K95" s="2">
        <v>0.66300000000000003</v>
      </c>
      <c r="L95" s="2">
        <v>0.25</v>
      </c>
      <c r="M95" s="2">
        <v>22</v>
      </c>
      <c r="N95" s="2">
        <v>0.58299999999999996</v>
      </c>
      <c r="O95" s="2">
        <v>0.25</v>
      </c>
      <c r="P95" s="2">
        <v>30</v>
      </c>
      <c r="Q95" s="2">
        <v>0.55900000000000005</v>
      </c>
      <c r="R95" s="2">
        <v>0.12</v>
      </c>
      <c r="S95" s="2">
        <v>49</v>
      </c>
      <c r="Z95" s="126" t="s">
        <v>223</v>
      </c>
      <c r="AA95" s="1">
        <v>0.54184582000000003</v>
      </c>
      <c r="AB95" s="7">
        <v>9</v>
      </c>
      <c r="AC95" s="112">
        <v>0.45477239999999902</v>
      </c>
      <c r="AD95" s="2">
        <v>39</v>
      </c>
      <c r="AE95" s="125">
        <f>VLOOKUP(Z95,'[1]DEA MODEL 2_Strikers'!$A$1:$AQ$52,41,0)</f>
        <v>120000</v>
      </c>
      <c r="AF95" s="119">
        <f>AVERAGE(AA95,AC95)</f>
        <v>0.49830910999999956</v>
      </c>
      <c r="AG95">
        <f>AVERAGE(AB95,AD95)</f>
        <v>24</v>
      </c>
      <c r="AJ95" s="10" t="s">
        <v>209</v>
      </c>
      <c r="AK95" s="1">
        <v>0.71844386500000001</v>
      </c>
      <c r="AL95" s="121">
        <v>36</v>
      </c>
      <c r="AM95" s="1">
        <v>0.57097168799999998</v>
      </c>
      <c r="AN95" s="121">
        <v>16</v>
      </c>
      <c r="AO95" s="1">
        <v>0.72612980100000002</v>
      </c>
      <c r="AP95" s="121">
        <v>17</v>
      </c>
      <c r="AQ95" s="1">
        <v>0.62213606200000005</v>
      </c>
      <c r="AR95" s="121">
        <v>51</v>
      </c>
      <c r="AS95">
        <v>0</v>
      </c>
      <c r="AT95" s="119">
        <f t="shared" si="7"/>
        <v>0.6447077765</v>
      </c>
      <c r="AU95">
        <f t="shared" si="7"/>
        <v>26</v>
      </c>
    </row>
    <row r="96" spans="7:47">
      <c r="G96" s="2" t="s">
        <v>221</v>
      </c>
      <c r="H96" s="2">
        <v>0.65700000000000003</v>
      </c>
      <c r="I96" s="2">
        <v>0.13</v>
      </c>
      <c r="J96" s="2">
        <v>23</v>
      </c>
      <c r="K96" s="2">
        <v>0.72299999999999998</v>
      </c>
      <c r="L96" s="2">
        <v>0.28999999999999998</v>
      </c>
      <c r="M96" s="2">
        <v>15</v>
      </c>
      <c r="N96" s="2">
        <v>0.55300000000000005</v>
      </c>
      <c r="O96" s="2">
        <v>0.35</v>
      </c>
      <c r="P96" s="2">
        <v>20</v>
      </c>
      <c r="Q96" s="2">
        <v>0.79</v>
      </c>
      <c r="R96" s="2">
        <v>0.23</v>
      </c>
      <c r="S96" s="2">
        <v>13</v>
      </c>
      <c r="Z96" s="9" t="s">
        <v>207</v>
      </c>
      <c r="AA96" s="1">
        <v>0.51849889999999899</v>
      </c>
      <c r="AB96" s="7">
        <v>8</v>
      </c>
      <c r="AC96" s="112">
        <v>0.69710930000000004</v>
      </c>
      <c r="AD96" s="2">
        <v>12</v>
      </c>
      <c r="AE96" s="125">
        <f>VLOOKUP(Z96,'[1]DEA MODEL 2_Strikers'!$A$1:$AQ$52,41,0)</f>
        <v>30962</v>
      </c>
      <c r="AJ96" s="10" t="s">
        <v>196</v>
      </c>
      <c r="AK96" s="1">
        <v>0.306496981</v>
      </c>
      <c r="AL96" s="121">
        <v>30</v>
      </c>
      <c r="AM96" s="1">
        <v>0.240973678</v>
      </c>
      <c r="AN96" s="121">
        <v>51</v>
      </c>
      <c r="AO96" s="1">
        <v>0.16651799</v>
      </c>
      <c r="AP96" s="121">
        <v>51</v>
      </c>
      <c r="AQ96" s="1">
        <v>0.13428427000000001</v>
      </c>
      <c r="AR96" s="121">
        <v>2</v>
      </c>
      <c r="AS96">
        <v>0</v>
      </c>
      <c r="AT96" s="119">
        <f t="shared" si="7"/>
        <v>0.27373532950000001</v>
      </c>
      <c r="AU96">
        <f t="shared" si="7"/>
        <v>40.5</v>
      </c>
    </row>
    <row r="97" spans="7:47">
      <c r="G97" s="2" t="s">
        <v>215</v>
      </c>
      <c r="H97" s="2">
        <v>0.64</v>
      </c>
      <c r="I97" s="2">
        <v>0.16800000000000001</v>
      </c>
      <c r="J97" s="2">
        <v>13</v>
      </c>
      <c r="K97" s="2">
        <v>0.56799999999999995</v>
      </c>
      <c r="L97" s="2">
        <v>0.23</v>
      </c>
      <c r="M97" s="2">
        <v>26</v>
      </c>
      <c r="N97" s="2">
        <v>0.79900000000000004</v>
      </c>
      <c r="O97" s="2">
        <v>0.5</v>
      </c>
      <c r="P97" s="2">
        <v>8</v>
      </c>
      <c r="Q97" s="2">
        <v>0.76300000000000001</v>
      </c>
      <c r="R97" s="2">
        <v>0.2</v>
      </c>
      <c r="S97" s="2">
        <v>24</v>
      </c>
      <c r="Z97" s="9" t="s">
        <v>193</v>
      </c>
      <c r="AA97" s="1">
        <v>0.43418074000000001</v>
      </c>
      <c r="AB97" s="7">
        <v>34</v>
      </c>
      <c r="AC97" s="112">
        <v>1.0000005199999999</v>
      </c>
      <c r="AD97" s="2">
        <v>7</v>
      </c>
      <c r="AE97" s="125">
        <f>VLOOKUP(Z97,'[1]DEA MODEL 2_Strikers'!$A$1:$AQ$52,41,0)</f>
        <v>180000</v>
      </c>
      <c r="AJ97" s="10" t="s">
        <v>230</v>
      </c>
      <c r="AK97" s="1">
        <v>0.68988799099999998</v>
      </c>
      <c r="AL97" s="121">
        <v>47</v>
      </c>
      <c r="AM97" s="1">
        <v>0.76663098799999996</v>
      </c>
      <c r="AN97" s="121">
        <v>12</v>
      </c>
      <c r="AO97" s="1">
        <v>0.56167313299999999</v>
      </c>
      <c r="AP97" s="121">
        <v>32</v>
      </c>
      <c r="AQ97" s="1">
        <v>0.999999851</v>
      </c>
      <c r="AR97" s="121">
        <v>9</v>
      </c>
      <c r="AS97">
        <v>0</v>
      </c>
      <c r="AT97" s="119">
        <f t="shared" si="7"/>
        <v>0.72825948949999997</v>
      </c>
      <c r="AU97">
        <f t="shared" si="7"/>
        <v>29.5</v>
      </c>
    </row>
    <row r="98" spans="7:47">
      <c r="G98" s="2" t="s">
        <v>206</v>
      </c>
      <c r="H98" s="2">
        <v>0.61799999999999999</v>
      </c>
      <c r="I98" s="2">
        <v>0.126</v>
      </c>
      <c r="J98" s="2">
        <v>25</v>
      </c>
      <c r="K98" s="2">
        <v>0.70199999999999996</v>
      </c>
      <c r="L98" s="2">
        <v>0.28999999999999998</v>
      </c>
      <c r="M98" s="2">
        <v>15</v>
      </c>
      <c r="N98" s="2">
        <v>0.88300000000000001</v>
      </c>
      <c r="O98" s="2">
        <v>0.56999999999999995</v>
      </c>
      <c r="P98" s="2">
        <v>5</v>
      </c>
      <c r="Q98" s="2">
        <v>0.82899999999999996</v>
      </c>
      <c r="R98" s="2">
        <v>0.25</v>
      </c>
      <c r="S98" s="2">
        <v>7</v>
      </c>
      <c r="Z98" s="126" t="s">
        <v>245</v>
      </c>
      <c r="AA98" s="1">
        <v>0.37075964</v>
      </c>
      <c r="AB98" s="7">
        <v>39</v>
      </c>
      <c r="AC98" s="112">
        <v>0.63676259999999996</v>
      </c>
      <c r="AD98" s="2">
        <v>32</v>
      </c>
      <c r="AE98" s="125">
        <f>VLOOKUP(Z98,'[1]DEA MODEL 2_Strikers'!$A$1:$AQ$52,41,0)</f>
        <v>90000</v>
      </c>
      <c r="AF98" s="119">
        <f>AVERAGE(AA98,AC98)</f>
        <v>0.50376111999999995</v>
      </c>
      <c r="AG98">
        <f>AVERAGE(AB98,AD98)</f>
        <v>35.5</v>
      </c>
      <c r="AJ98" s="10" t="s">
        <v>225</v>
      </c>
      <c r="AK98" s="1">
        <v>0.73092958699999999</v>
      </c>
      <c r="AL98" s="121">
        <v>37</v>
      </c>
      <c r="AM98" s="1">
        <v>0.54869507799999995</v>
      </c>
      <c r="AN98" s="121">
        <v>29</v>
      </c>
      <c r="AO98" s="1">
        <v>0.44002856899999998</v>
      </c>
      <c r="AP98" s="121">
        <v>40</v>
      </c>
      <c r="AQ98" s="1">
        <v>0.82453217400000001</v>
      </c>
      <c r="AR98" s="121">
        <v>14</v>
      </c>
      <c r="AS98">
        <v>0</v>
      </c>
      <c r="AT98" s="119">
        <f t="shared" si="7"/>
        <v>0.63981233250000002</v>
      </c>
      <c r="AU98">
        <f t="shared" si="7"/>
        <v>33</v>
      </c>
    </row>
    <row r="99" spans="7:47" ht="16" customHeight="1">
      <c r="G99" s="2" t="s">
        <v>233</v>
      </c>
      <c r="H99" s="2">
        <v>0.60799999999999998</v>
      </c>
      <c r="I99" s="2">
        <v>0.214</v>
      </c>
      <c r="J99" s="2">
        <v>6</v>
      </c>
      <c r="K99" s="2">
        <v>0.64900000000000002</v>
      </c>
      <c r="L99" s="2">
        <v>0.24</v>
      </c>
      <c r="M99" s="2">
        <v>24</v>
      </c>
      <c r="N99" s="2">
        <v>0.16700000000000001</v>
      </c>
      <c r="O99" s="2">
        <v>0.09</v>
      </c>
      <c r="P99" s="2">
        <v>43</v>
      </c>
      <c r="Q99" s="2">
        <v>0.72299999999999998</v>
      </c>
      <c r="R99" s="2">
        <v>0.21</v>
      </c>
      <c r="S99" s="2">
        <v>20</v>
      </c>
      <c r="Z99" s="9" t="s">
        <v>274</v>
      </c>
      <c r="AA99" s="1">
        <v>0.2792096</v>
      </c>
      <c r="AB99" s="7">
        <v>50</v>
      </c>
      <c r="AC99" s="112">
        <v>0.93507507999999995</v>
      </c>
      <c r="AD99" s="2">
        <v>5</v>
      </c>
      <c r="AE99" s="125">
        <f>VLOOKUP(Z99,'[1]DEA MODEL 2_Strikers'!$A$1:$AQ$52,41,0)</f>
        <v>43077</v>
      </c>
      <c r="AJ99" s="10" t="s">
        <v>200</v>
      </c>
      <c r="AK99" s="1">
        <v>1.0000000250000001</v>
      </c>
      <c r="AL99" s="121">
        <v>47</v>
      </c>
      <c r="AM99" s="1">
        <v>0.66674713200000002</v>
      </c>
      <c r="AN99" s="121">
        <v>14</v>
      </c>
      <c r="AO99" s="1">
        <v>0.58786099400000003</v>
      </c>
      <c r="AP99" s="121">
        <v>25</v>
      </c>
      <c r="AQ99" s="1">
        <v>0.65686492299999999</v>
      </c>
      <c r="AR99" s="121">
        <v>18</v>
      </c>
      <c r="AS99">
        <v>0</v>
      </c>
      <c r="AT99" s="119">
        <f t="shared" si="7"/>
        <v>0.83337357850000005</v>
      </c>
      <c r="AU99">
        <f t="shared" si="7"/>
        <v>30.5</v>
      </c>
    </row>
    <row r="100" spans="7:47">
      <c r="G100" s="2" t="s">
        <v>214</v>
      </c>
      <c r="H100" s="2">
        <v>0.56699999999999995</v>
      </c>
      <c r="I100" s="2">
        <v>0.13600000000000001</v>
      </c>
      <c r="J100" s="2">
        <v>22</v>
      </c>
      <c r="K100" s="2">
        <v>0.60399999999999998</v>
      </c>
      <c r="L100" s="2">
        <v>0.26</v>
      </c>
      <c r="M100" s="2">
        <v>21</v>
      </c>
      <c r="N100" s="2">
        <v>0.57699999999999996</v>
      </c>
      <c r="O100" s="2">
        <v>0.2</v>
      </c>
      <c r="P100" s="2">
        <v>36</v>
      </c>
      <c r="Q100" s="2">
        <v>0.74</v>
      </c>
      <c r="R100" s="2">
        <v>0.23</v>
      </c>
      <c r="S100" s="2">
        <v>13</v>
      </c>
      <c r="Z100" s="9"/>
      <c r="AA100" s="1"/>
      <c r="AB100" s="7"/>
      <c r="AC100" s="112"/>
      <c r="AD100" s="2"/>
      <c r="AE100" s="125"/>
      <c r="AJ100" s="10" t="s">
        <v>212</v>
      </c>
      <c r="AK100" s="1">
        <v>0.58999057600000004</v>
      </c>
      <c r="AL100" s="121">
        <v>6</v>
      </c>
      <c r="AM100" s="1">
        <v>0.618070852</v>
      </c>
      <c r="AN100" s="121">
        <v>24</v>
      </c>
      <c r="AO100" s="1">
        <v>0.48258516699999998</v>
      </c>
      <c r="AP100" s="121">
        <v>42</v>
      </c>
      <c r="AQ100" s="1">
        <v>0.65345901399999995</v>
      </c>
      <c r="AR100" s="121">
        <v>8</v>
      </c>
      <c r="AS100">
        <v>0</v>
      </c>
      <c r="AT100" s="119">
        <f t="shared" si="7"/>
        <v>0.60403071400000008</v>
      </c>
      <c r="AU100">
        <f t="shared" si="7"/>
        <v>15</v>
      </c>
    </row>
    <row r="101" spans="7:47">
      <c r="G101" s="2" t="s">
        <v>216</v>
      </c>
      <c r="H101" s="1">
        <v>0.56499999999999995</v>
      </c>
      <c r="I101" s="2">
        <v>0.20399999999999999</v>
      </c>
      <c r="J101" s="2">
        <v>7</v>
      </c>
      <c r="K101" s="1">
        <v>0.54600000000000004</v>
      </c>
      <c r="L101" s="2">
        <v>0.23</v>
      </c>
      <c r="M101" s="2">
        <v>26</v>
      </c>
      <c r="N101" s="1">
        <v>0.193</v>
      </c>
      <c r="O101" s="2">
        <v>0.12</v>
      </c>
      <c r="P101" s="2">
        <v>40</v>
      </c>
      <c r="Q101" s="2">
        <v>0.872</v>
      </c>
      <c r="R101" s="2">
        <v>0.26</v>
      </c>
      <c r="S101" s="2">
        <v>6</v>
      </c>
      <c r="Z101" s="9"/>
      <c r="AA101" s="1"/>
      <c r="AB101" s="7"/>
      <c r="AC101" s="112"/>
      <c r="AD101" s="2"/>
      <c r="AE101" s="125"/>
      <c r="AJ101" s="10" t="s">
        <v>286</v>
      </c>
      <c r="AK101" s="1">
        <v>0.65484857299999999</v>
      </c>
      <c r="AL101" s="121">
        <v>40</v>
      </c>
      <c r="AM101" s="1">
        <v>0.63738326899999997</v>
      </c>
      <c r="AN101" s="121">
        <v>31</v>
      </c>
      <c r="AO101" s="1">
        <v>0.58203365699999998</v>
      </c>
      <c r="AP101" s="121">
        <v>29</v>
      </c>
      <c r="AQ101" s="1">
        <v>0.89748557799999995</v>
      </c>
      <c r="AR101" s="121">
        <v>4</v>
      </c>
      <c r="AS101">
        <v>0</v>
      </c>
      <c r="AT101" s="119">
        <f t="shared" si="7"/>
        <v>0.64611592100000004</v>
      </c>
      <c r="AU101">
        <f t="shared" si="7"/>
        <v>35.5</v>
      </c>
    </row>
    <row r="102" spans="7:47">
      <c r="G102" s="2" t="s">
        <v>6</v>
      </c>
      <c r="H102" s="2">
        <v>0.55400000000000005</v>
      </c>
      <c r="I102" s="2">
        <v>0.126</v>
      </c>
      <c r="J102" s="2">
        <v>25</v>
      </c>
      <c r="K102" s="2">
        <v>0.98699999999999999</v>
      </c>
      <c r="L102" s="2">
        <v>0.46</v>
      </c>
      <c r="M102" s="2">
        <v>2</v>
      </c>
      <c r="N102" s="2">
        <v>0.83199999999999996</v>
      </c>
      <c r="O102" s="2">
        <v>0.37</v>
      </c>
      <c r="P102" s="2">
        <v>18</v>
      </c>
      <c r="Q102" s="2">
        <v>0.90800000000000003</v>
      </c>
      <c r="R102" s="2">
        <v>0.27</v>
      </c>
      <c r="S102" s="2">
        <v>4</v>
      </c>
      <c r="AJ102" s="10" t="s">
        <v>242</v>
      </c>
      <c r="AK102" s="1">
        <v>0.64663770300000001</v>
      </c>
      <c r="AL102" s="121">
        <v>29</v>
      </c>
      <c r="AM102" s="1">
        <v>0.54789179700000001</v>
      </c>
      <c r="AN102" s="121">
        <v>24</v>
      </c>
      <c r="AO102" s="1">
        <v>0.62441852099999995</v>
      </c>
      <c r="AP102" s="121">
        <v>23</v>
      </c>
      <c r="AQ102" s="1">
        <v>0.99999960399999999</v>
      </c>
      <c r="AR102" s="121">
        <v>30</v>
      </c>
      <c r="AS102">
        <v>1</v>
      </c>
      <c r="AT102" s="119">
        <f t="shared" si="7"/>
        <v>0.59726475000000001</v>
      </c>
      <c r="AU102">
        <f t="shared" si="7"/>
        <v>26.5</v>
      </c>
    </row>
    <row r="103" spans="7:47">
      <c r="G103" s="2" t="s">
        <v>218</v>
      </c>
      <c r="H103" s="2">
        <v>0.55300000000000005</v>
      </c>
      <c r="I103" s="2">
        <v>0.17699999999999999</v>
      </c>
      <c r="J103" s="2">
        <v>10</v>
      </c>
      <c r="K103" s="2">
        <v>0.35699999999999998</v>
      </c>
      <c r="L103" s="2">
        <v>0.14000000000000001</v>
      </c>
      <c r="M103" s="2">
        <v>50</v>
      </c>
      <c r="N103" s="2">
        <v>0.27900000000000003</v>
      </c>
      <c r="O103" s="2">
        <v>0.09</v>
      </c>
      <c r="P103" s="2">
        <v>43</v>
      </c>
      <c r="Q103" s="2">
        <v>0.55400000000000005</v>
      </c>
      <c r="R103" s="2">
        <v>0.15</v>
      </c>
      <c r="S103" s="2">
        <v>38</v>
      </c>
      <c r="Z103" s="9"/>
      <c r="AA103" s="1"/>
      <c r="AB103" s="7"/>
      <c r="AC103" s="112"/>
      <c r="AD103" s="2"/>
      <c r="AE103" s="125"/>
      <c r="AJ103" s="10" t="s">
        <v>224</v>
      </c>
      <c r="AK103" s="1">
        <v>0.77907035099999999</v>
      </c>
      <c r="AL103" s="121">
        <v>34</v>
      </c>
      <c r="AM103" s="1">
        <v>0.571597943</v>
      </c>
      <c r="AN103" s="121">
        <v>29</v>
      </c>
      <c r="AO103" s="1">
        <v>0.50665592800000003</v>
      </c>
      <c r="AP103" s="121">
        <v>35</v>
      </c>
      <c r="AQ103" s="1">
        <v>0.50414573600000001</v>
      </c>
      <c r="AR103" s="121">
        <v>31</v>
      </c>
      <c r="AS103">
        <v>0</v>
      </c>
      <c r="AT103" s="119">
        <f t="shared" si="7"/>
        <v>0.67533414700000005</v>
      </c>
      <c r="AU103">
        <f t="shared" si="7"/>
        <v>31.5</v>
      </c>
    </row>
    <row r="104" spans="7:47">
      <c r="G104" s="2" t="s">
        <v>223</v>
      </c>
      <c r="H104" s="2">
        <v>0.54200000000000004</v>
      </c>
      <c r="I104" s="2">
        <v>0.17899999999999999</v>
      </c>
      <c r="J104" s="2">
        <v>9</v>
      </c>
      <c r="K104" s="2">
        <v>0.45500000000000002</v>
      </c>
      <c r="L104" s="2">
        <v>0.19</v>
      </c>
      <c r="M104" s="2">
        <v>39</v>
      </c>
      <c r="N104" s="2">
        <v>0.36299999999999999</v>
      </c>
      <c r="O104" s="2">
        <v>0.21</v>
      </c>
      <c r="P104" s="2">
        <v>35</v>
      </c>
      <c r="Q104" s="2">
        <v>0.58099999999999996</v>
      </c>
      <c r="R104" s="2">
        <v>0.15</v>
      </c>
      <c r="S104" s="2">
        <v>38</v>
      </c>
      <c r="Z104" s="9"/>
      <c r="AA104" s="1"/>
      <c r="AB104" s="7"/>
      <c r="AC104" s="112"/>
      <c r="AD104" s="2"/>
      <c r="AE104" s="125"/>
      <c r="AJ104" s="10" t="s">
        <v>245</v>
      </c>
      <c r="AK104" s="1">
        <v>0.69462891900000001</v>
      </c>
      <c r="AL104" s="121">
        <v>23</v>
      </c>
      <c r="AM104" s="1">
        <v>0.57358061999999999</v>
      </c>
      <c r="AN104" s="121">
        <v>21</v>
      </c>
      <c r="AO104" s="1">
        <v>0.71079813700000005</v>
      </c>
      <c r="AP104" s="121">
        <v>20</v>
      </c>
      <c r="AQ104" s="1">
        <v>0.50689230399999996</v>
      </c>
      <c r="AR104" s="121">
        <v>43</v>
      </c>
      <c r="AS104">
        <v>0</v>
      </c>
      <c r="AT104" s="119">
        <f t="shared" si="7"/>
        <v>0.63410476949999994</v>
      </c>
      <c r="AU104">
        <f t="shared" si="7"/>
        <v>22</v>
      </c>
    </row>
    <row r="105" spans="7:47">
      <c r="G105" s="2" t="s">
        <v>244</v>
      </c>
      <c r="H105" s="2">
        <v>0.53900000000000003</v>
      </c>
      <c r="I105" s="2">
        <v>7.0000000000000007E-2</v>
      </c>
      <c r="J105" s="2">
        <v>46</v>
      </c>
      <c r="K105" s="2">
        <v>0.56899999999999995</v>
      </c>
      <c r="L105" s="2">
        <v>0.23</v>
      </c>
      <c r="M105" s="2">
        <v>26</v>
      </c>
      <c r="N105" s="2">
        <v>1</v>
      </c>
      <c r="O105" s="2">
        <v>0.65</v>
      </c>
      <c r="P105" s="2">
        <v>3</v>
      </c>
      <c r="Q105" s="2">
        <v>0.85399999999999998</v>
      </c>
      <c r="R105" s="2">
        <v>0.25</v>
      </c>
      <c r="S105" s="2">
        <v>7</v>
      </c>
      <c r="Z105" s="9"/>
      <c r="AA105" s="1"/>
      <c r="AB105" s="7"/>
      <c r="AC105" s="112"/>
      <c r="AD105" s="2"/>
      <c r="AE105" s="125"/>
      <c r="AJ105" s="10" t="s">
        <v>245</v>
      </c>
      <c r="AK105" s="1">
        <v>0.658237976</v>
      </c>
      <c r="AL105" s="121">
        <v>32</v>
      </c>
      <c r="AM105" s="1">
        <v>0.41089490200000001</v>
      </c>
      <c r="AN105" s="121">
        <v>43</v>
      </c>
      <c r="AO105" s="1">
        <v>0.33986734400000002</v>
      </c>
      <c r="AP105" s="121">
        <v>47</v>
      </c>
      <c r="AQ105" s="1">
        <v>0.367336355</v>
      </c>
      <c r="AR105" s="121">
        <v>46</v>
      </c>
      <c r="AS105">
        <v>0</v>
      </c>
      <c r="AT105" s="119">
        <f t="shared" si="7"/>
        <v>0.534566439</v>
      </c>
      <c r="AU105">
        <f t="shared" si="7"/>
        <v>37.5</v>
      </c>
    </row>
    <row r="106" spans="7:47">
      <c r="G106" s="2" t="s">
        <v>207</v>
      </c>
      <c r="H106" s="2">
        <v>0.51800000000000002</v>
      </c>
      <c r="I106" s="2">
        <v>0.19400000000000001</v>
      </c>
      <c r="J106" s="2">
        <v>8</v>
      </c>
      <c r="K106" s="2">
        <v>0.69699999999999995</v>
      </c>
      <c r="L106" s="2">
        <v>0.32</v>
      </c>
      <c r="M106" s="2">
        <v>12</v>
      </c>
      <c r="N106" s="2">
        <v>0.61099999999999999</v>
      </c>
      <c r="O106" s="2">
        <v>0.27</v>
      </c>
      <c r="P106" s="2">
        <v>25</v>
      </c>
      <c r="Q106" s="2">
        <v>0.66700000000000004</v>
      </c>
      <c r="R106" s="2">
        <v>0.16</v>
      </c>
      <c r="S106" s="2">
        <v>35</v>
      </c>
      <c r="AJ106" s="10" t="s">
        <v>3</v>
      </c>
      <c r="AK106" s="1">
        <v>0.60161076499999999</v>
      </c>
      <c r="AL106" s="121">
        <v>27</v>
      </c>
      <c r="AM106" s="1">
        <v>0.80684223899999996</v>
      </c>
      <c r="AN106" s="121">
        <v>9</v>
      </c>
      <c r="AO106" s="1">
        <v>0.649820489</v>
      </c>
      <c r="AP106" s="121">
        <v>40</v>
      </c>
      <c r="AQ106" s="1">
        <v>0.49410265799999997</v>
      </c>
      <c r="AR106" s="121">
        <v>20</v>
      </c>
      <c r="AS106">
        <v>0</v>
      </c>
      <c r="AT106" s="119">
        <f t="shared" si="7"/>
        <v>0.70422650200000003</v>
      </c>
      <c r="AU106">
        <f t="shared" si="7"/>
        <v>18</v>
      </c>
    </row>
    <row r="107" spans="7:47">
      <c r="G107" s="2" t="s">
        <v>246</v>
      </c>
      <c r="H107" s="2">
        <v>0.48299999999999998</v>
      </c>
      <c r="I107" s="2">
        <v>0.17599999999999999</v>
      </c>
      <c r="J107" s="2">
        <v>11</v>
      </c>
      <c r="K107" s="2">
        <v>0.36699999999999999</v>
      </c>
      <c r="L107" s="2">
        <v>0.15</v>
      </c>
      <c r="M107" s="2">
        <v>48</v>
      </c>
      <c r="N107" s="2">
        <v>0.16500000000000001</v>
      </c>
      <c r="O107" s="2">
        <v>0.08</v>
      </c>
      <c r="P107" s="2">
        <v>46</v>
      </c>
      <c r="Q107" s="2">
        <v>0.61599999999999999</v>
      </c>
      <c r="R107" s="2">
        <v>0.16</v>
      </c>
      <c r="S107" s="2">
        <v>35</v>
      </c>
      <c r="AJ107" s="10" t="s">
        <v>247</v>
      </c>
      <c r="AK107" s="1">
        <v>0.827203095</v>
      </c>
      <c r="AL107" s="121">
        <v>41</v>
      </c>
      <c r="AM107" s="1">
        <v>0.61519463699999999</v>
      </c>
      <c r="AN107" s="121">
        <v>14</v>
      </c>
      <c r="AO107" s="1">
        <v>0.80311033200000004</v>
      </c>
      <c r="AP107" s="121">
        <v>11</v>
      </c>
      <c r="AQ107" s="1">
        <v>0.66338927700000005</v>
      </c>
      <c r="AR107" s="121">
        <v>29</v>
      </c>
      <c r="AS107">
        <v>1</v>
      </c>
      <c r="AT107" s="119">
        <f t="shared" ref="AT107:AU125" si="9">AVERAGE(AK107,AM107)</f>
        <v>0.72119886599999994</v>
      </c>
      <c r="AU107">
        <f t="shared" si="9"/>
        <v>27.5</v>
      </c>
    </row>
    <row r="108" spans="7:47">
      <c r="G108" s="2" t="s">
        <v>203</v>
      </c>
      <c r="H108" s="2">
        <v>0.47899999999999998</v>
      </c>
      <c r="I108" s="2">
        <v>9.8000000000000004E-2</v>
      </c>
      <c r="J108" s="2">
        <v>36</v>
      </c>
      <c r="K108" s="2">
        <v>0.71099999999999997</v>
      </c>
      <c r="L108" s="2">
        <v>0.31</v>
      </c>
      <c r="M108" s="2">
        <v>13</v>
      </c>
      <c r="N108" s="2">
        <v>0.79400000000000004</v>
      </c>
      <c r="O108" s="2">
        <v>0.42</v>
      </c>
      <c r="P108" s="2">
        <v>15</v>
      </c>
      <c r="Q108" s="2">
        <v>0.86199999999999999</v>
      </c>
      <c r="R108" s="2">
        <v>0.14000000000000001</v>
      </c>
      <c r="S108" s="2">
        <v>45</v>
      </c>
      <c r="AJ108" s="10" t="s">
        <v>222</v>
      </c>
      <c r="AK108" s="1">
        <v>0.71634761499999999</v>
      </c>
      <c r="AL108" s="121">
        <v>11</v>
      </c>
      <c r="AM108" s="1">
        <v>1.000000282</v>
      </c>
      <c r="AN108" s="121">
        <v>21</v>
      </c>
      <c r="AO108" s="1">
        <v>0.76013943299999998</v>
      </c>
      <c r="AP108" s="121">
        <v>16</v>
      </c>
      <c r="AQ108" s="1">
        <v>0.50581173099999999</v>
      </c>
      <c r="AR108" s="121">
        <v>46</v>
      </c>
      <c r="AS108">
        <v>0</v>
      </c>
      <c r="AT108" s="119">
        <f t="shared" si="9"/>
        <v>0.85817394849999995</v>
      </c>
      <c r="AU108">
        <f t="shared" si="9"/>
        <v>16</v>
      </c>
    </row>
    <row r="109" spans="7:47">
      <c r="G109" s="2" t="s">
        <v>226</v>
      </c>
      <c r="H109" s="2">
        <v>0.47499999999999998</v>
      </c>
      <c r="I109" s="2">
        <v>0.14099999999999999</v>
      </c>
      <c r="J109" s="2">
        <v>21</v>
      </c>
      <c r="K109" s="2">
        <v>0.376</v>
      </c>
      <c r="L109" s="2">
        <v>0.15</v>
      </c>
      <c r="M109" s="2">
        <v>48</v>
      </c>
      <c r="N109" s="2">
        <v>0.375</v>
      </c>
      <c r="O109" s="2">
        <v>0.22</v>
      </c>
      <c r="P109" s="2">
        <v>32</v>
      </c>
      <c r="Q109" s="2">
        <v>0.52100000000000002</v>
      </c>
      <c r="R109" s="2">
        <v>0.15</v>
      </c>
      <c r="S109" s="2">
        <v>38</v>
      </c>
      <c r="AJ109" s="10" t="s">
        <v>248</v>
      </c>
      <c r="AK109" s="1">
        <v>0.51014256899999999</v>
      </c>
      <c r="AL109" s="121">
        <v>20</v>
      </c>
      <c r="AM109" s="1">
        <v>0.26745910699999997</v>
      </c>
      <c r="AN109" s="121">
        <v>49</v>
      </c>
      <c r="AO109" s="1">
        <v>0.29312808499999998</v>
      </c>
      <c r="AP109" s="121">
        <v>49</v>
      </c>
      <c r="AQ109" s="1">
        <v>0.31107042699999998</v>
      </c>
      <c r="AR109" s="121">
        <v>14</v>
      </c>
      <c r="AS109">
        <v>0</v>
      </c>
      <c r="AT109" s="119">
        <f t="shared" si="9"/>
        <v>0.38880083799999998</v>
      </c>
      <c r="AU109">
        <f t="shared" si="9"/>
        <v>34.5</v>
      </c>
    </row>
    <row r="110" spans="7:47">
      <c r="G110" s="2" t="s">
        <v>236</v>
      </c>
      <c r="H110" s="2">
        <v>0.45200000000000001</v>
      </c>
      <c r="I110" s="2">
        <v>0.12</v>
      </c>
      <c r="J110" s="2">
        <v>30</v>
      </c>
      <c r="K110" s="2">
        <v>0.66700000000000004</v>
      </c>
      <c r="L110" s="2">
        <v>0.27</v>
      </c>
      <c r="M110" s="2">
        <v>19</v>
      </c>
      <c r="N110" s="2">
        <v>0.248</v>
      </c>
      <c r="O110" s="2">
        <v>0.15</v>
      </c>
      <c r="P110" s="2">
        <v>38</v>
      </c>
      <c r="Q110" s="2">
        <v>0.65</v>
      </c>
      <c r="R110" s="2">
        <v>0.18</v>
      </c>
      <c r="S110" s="2">
        <v>32</v>
      </c>
      <c r="AJ110" s="10" t="s">
        <v>214</v>
      </c>
      <c r="AK110" s="1">
        <v>0.79133551199999996</v>
      </c>
      <c r="AL110" s="121">
        <v>38</v>
      </c>
      <c r="AM110" s="1">
        <v>0.77871324600000003</v>
      </c>
      <c r="AN110" s="121">
        <v>6</v>
      </c>
      <c r="AO110" s="1">
        <v>0.89850403000000001</v>
      </c>
      <c r="AP110" s="121">
        <v>9</v>
      </c>
      <c r="AQ110" s="1">
        <v>0.782003911</v>
      </c>
      <c r="AR110" s="121">
        <v>5</v>
      </c>
      <c r="AS110">
        <v>0</v>
      </c>
      <c r="AT110" s="119">
        <f t="shared" si="9"/>
        <v>0.78502437899999999</v>
      </c>
      <c r="AU110">
        <f t="shared" si="9"/>
        <v>22</v>
      </c>
    </row>
    <row r="111" spans="7:47">
      <c r="G111" s="2" t="s">
        <v>248</v>
      </c>
      <c r="H111" s="2">
        <v>0.44700000000000001</v>
      </c>
      <c r="I111" s="2">
        <v>0.16600000000000001</v>
      </c>
      <c r="J111" s="2">
        <v>15</v>
      </c>
      <c r="K111" s="2">
        <v>0.42399999999999999</v>
      </c>
      <c r="L111" s="2">
        <v>0.17</v>
      </c>
      <c r="M111" s="2">
        <v>45</v>
      </c>
      <c r="N111" s="2">
        <v>6.6000000000000003E-2</v>
      </c>
      <c r="O111" s="2">
        <v>0.01</v>
      </c>
      <c r="P111" s="2">
        <v>52</v>
      </c>
      <c r="Q111" s="2">
        <v>0.72399999999999998</v>
      </c>
      <c r="R111" s="2">
        <v>0.21</v>
      </c>
      <c r="S111" s="2">
        <v>20</v>
      </c>
      <c r="AJ111" s="10" t="s">
        <v>228</v>
      </c>
      <c r="AK111" s="1">
        <v>0.99999939100000002</v>
      </c>
      <c r="AL111" s="121">
        <v>32</v>
      </c>
      <c r="AM111" s="1">
        <v>0.79243689799999995</v>
      </c>
      <c r="AN111" s="121">
        <v>5</v>
      </c>
      <c r="AO111" s="1">
        <v>0.99999969899999996</v>
      </c>
      <c r="AP111" s="121">
        <v>5</v>
      </c>
      <c r="AQ111" s="1">
        <v>0.99999938099999996</v>
      </c>
      <c r="AR111" s="121">
        <v>44</v>
      </c>
      <c r="AS111">
        <v>0</v>
      </c>
      <c r="AT111" s="119">
        <f t="shared" si="9"/>
        <v>0.89621814449999992</v>
      </c>
      <c r="AU111">
        <f t="shared" si="9"/>
        <v>18.5</v>
      </c>
    </row>
    <row r="112" spans="7:47">
      <c r="G112" s="2" t="s">
        <v>213</v>
      </c>
      <c r="H112" s="2">
        <v>0.44400000000000001</v>
      </c>
      <c r="I112" s="2">
        <v>0.129</v>
      </c>
      <c r="J112" s="2">
        <v>24</v>
      </c>
      <c r="K112" s="2">
        <v>0.47099999999999997</v>
      </c>
      <c r="L112" s="2">
        <v>0.21</v>
      </c>
      <c r="M112" s="2">
        <v>36</v>
      </c>
      <c r="N112" s="2">
        <v>0.54800000000000004</v>
      </c>
      <c r="O112" s="2">
        <v>0.26</v>
      </c>
      <c r="P112" s="2">
        <v>27</v>
      </c>
      <c r="Q112" s="2">
        <v>0.56399999999999995</v>
      </c>
      <c r="R112" s="2">
        <v>0.15</v>
      </c>
      <c r="S112" s="2">
        <v>38</v>
      </c>
      <c r="AJ112" s="10" t="s">
        <v>213</v>
      </c>
      <c r="AK112" s="1">
        <v>0.364998025</v>
      </c>
      <c r="AL112" s="121">
        <v>11</v>
      </c>
      <c r="AM112" s="1">
        <v>0.35563474</v>
      </c>
      <c r="AN112" s="121">
        <v>47</v>
      </c>
      <c r="AO112" s="1">
        <v>0.37164037999999999</v>
      </c>
      <c r="AP112" s="121">
        <v>46</v>
      </c>
      <c r="AQ112" s="1">
        <v>0.37520073599999998</v>
      </c>
      <c r="AR112" s="121">
        <v>13</v>
      </c>
      <c r="AS112">
        <v>0</v>
      </c>
      <c r="AT112" s="119">
        <f t="shared" si="9"/>
        <v>0.36031638249999998</v>
      </c>
      <c r="AU112">
        <f t="shared" si="9"/>
        <v>29</v>
      </c>
    </row>
    <row r="113" spans="7:47">
      <c r="G113" s="2" t="s">
        <v>235</v>
      </c>
      <c r="H113" s="2">
        <v>0.44</v>
      </c>
      <c r="I113" s="2">
        <v>7.8E-2</v>
      </c>
      <c r="J113" s="2">
        <v>44</v>
      </c>
      <c r="K113" s="2">
        <v>0.73</v>
      </c>
      <c r="L113" s="2">
        <v>0.31</v>
      </c>
      <c r="M113" s="2">
        <v>13</v>
      </c>
      <c r="N113" s="2">
        <v>0.48099999999999998</v>
      </c>
      <c r="O113" s="2">
        <v>0.31</v>
      </c>
      <c r="P113" s="2">
        <v>23</v>
      </c>
      <c r="Q113" s="2">
        <v>0.76300000000000001</v>
      </c>
      <c r="R113" s="2">
        <v>0.23</v>
      </c>
      <c r="S113" s="2">
        <v>13</v>
      </c>
      <c r="AJ113" s="10" t="s">
        <v>239</v>
      </c>
      <c r="AK113" s="1">
        <v>0.94056122499999995</v>
      </c>
      <c r="AL113" s="121">
        <v>45</v>
      </c>
      <c r="AM113" s="1">
        <v>0.66568772600000004</v>
      </c>
      <c r="AN113" s="121">
        <v>36</v>
      </c>
      <c r="AO113" s="1">
        <v>0.471765661</v>
      </c>
      <c r="AP113" s="121">
        <v>38</v>
      </c>
      <c r="AQ113" s="1">
        <v>0.67982163299999998</v>
      </c>
      <c r="AR113" s="121">
        <v>27</v>
      </c>
      <c r="AS113">
        <v>0</v>
      </c>
      <c r="AT113" s="119">
        <f t="shared" si="9"/>
        <v>0.80312447549999999</v>
      </c>
      <c r="AU113">
        <f t="shared" si="9"/>
        <v>40.5</v>
      </c>
    </row>
    <row r="114" spans="7:47">
      <c r="G114" s="2" t="s">
        <v>212</v>
      </c>
      <c r="H114" s="2">
        <v>0.436</v>
      </c>
      <c r="I114" s="2">
        <v>0.125</v>
      </c>
      <c r="J114" s="2">
        <v>27</v>
      </c>
      <c r="K114" s="2">
        <v>0.59</v>
      </c>
      <c r="L114" s="2">
        <v>0.23</v>
      </c>
      <c r="M114" s="2">
        <v>26</v>
      </c>
      <c r="N114" s="2">
        <v>0.88800000000000001</v>
      </c>
      <c r="O114" s="2">
        <v>0.49</v>
      </c>
      <c r="P114" s="2">
        <v>9</v>
      </c>
      <c r="Q114" s="2">
        <v>0.69099999999999995</v>
      </c>
      <c r="R114" s="2">
        <v>0.19</v>
      </c>
      <c r="S114" s="2">
        <v>29</v>
      </c>
      <c r="AJ114" s="10" t="s">
        <v>5</v>
      </c>
      <c r="AK114" s="1">
        <v>0.370017922</v>
      </c>
      <c r="AL114" s="121">
        <v>8</v>
      </c>
      <c r="AM114" s="1">
        <v>0.40212637200000001</v>
      </c>
      <c r="AN114" s="121">
        <v>37</v>
      </c>
      <c r="AO114" s="1">
        <v>0.34616297800000001</v>
      </c>
      <c r="AP114" s="121">
        <v>44</v>
      </c>
      <c r="AQ114" s="1">
        <v>0.59536681599999997</v>
      </c>
      <c r="AR114" s="121">
        <v>31</v>
      </c>
      <c r="AS114">
        <v>0</v>
      </c>
      <c r="AT114" s="119">
        <f t="shared" si="9"/>
        <v>0.38607214700000003</v>
      </c>
      <c r="AU114">
        <f t="shared" si="9"/>
        <v>22.5</v>
      </c>
    </row>
    <row r="115" spans="7:47">
      <c r="G115" s="2" t="s">
        <v>193</v>
      </c>
      <c r="H115" s="2">
        <v>0.434</v>
      </c>
      <c r="I115" s="2">
        <v>0.104</v>
      </c>
      <c r="J115" s="2">
        <v>34</v>
      </c>
      <c r="K115" s="2">
        <v>1</v>
      </c>
      <c r="L115" s="2">
        <v>0.36</v>
      </c>
      <c r="M115" s="2">
        <v>7</v>
      </c>
      <c r="N115" s="2">
        <v>0.52700000000000002</v>
      </c>
      <c r="O115" s="2">
        <v>0.31</v>
      </c>
      <c r="P115" s="2">
        <v>23</v>
      </c>
      <c r="Q115" s="2">
        <v>0.999</v>
      </c>
      <c r="R115" s="2">
        <v>0.28000000000000003</v>
      </c>
      <c r="S115" s="2">
        <v>3</v>
      </c>
      <c r="AJ115" s="10" t="s">
        <v>232</v>
      </c>
      <c r="AK115" s="1">
        <v>0.71022775500000002</v>
      </c>
      <c r="AL115" s="121">
        <v>50</v>
      </c>
      <c r="AM115" s="1">
        <v>0.52203143799999996</v>
      </c>
      <c r="AN115" s="121">
        <v>31</v>
      </c>
      <c r="AO115" s="1">
        <v>0.67948065199999996</v>
      </c>
      <c r="AP115" s="121">
        <v>18</v>
      </c>
      <c r="AQ115" s="1">
        <v>0.47983430199999999</v>
      </c>
      <c r="AR115" s="121">
        <v>7</v>
      </c>
      <c r="AS115">
        <v>1</v>
      </c>
      <c r="AT115" s="119">
        <f t="shared" si="9"/>
        <v>0.61612959649999999</v>
      </c>
      <c r="AU115">
        <f t="shared" si="9"/>
        <v>40.5</v>
      </c>
    </row>
    <row r="116" spans="7:47">
      <c r="G116" s="2" t="s">
        <v>229</v>
      </c>
      <c r="H116" s="2">
        <v>0.432</v>
      </c>
      <c r="I116" s="2">
        <v>0.1</v>
      </c>
      <c r="J116" s="2">
        <v>35</v>
      </c>
      <c r="K116" s="2">
        <v>0.59799999999999998</v>
      </c>
      <c r="L116" s="2">
        <v>0.22</v>
      </c>
      <c r="M116" s="2">
        <v>32</v>
      </c>
      <c r="N116" s="2">
        <v>0.60299999999999998</v>
      </c>
      <c r="O116" s="2">
        <v>0.14000000000000001</v>
      </c>
      <c r="P116" s="2">
        <v>39</v>
      </c>
      <c r="Q116" s="2">
        <v>0.872</v>
      </c>
      <c r="R116" s="2">
        <v>0.24</v>
      </c>
      <c r="S116" s="2">
        <v>11</v>
      </c>
      <c r="AJ116" s="10" t="s">
        <v>210</v>
      </c>
      <c r="AK116" s="1">
        <v>0.59039026400000005</v>
      </c>
      <c r="AL116" s="121">
        <v>16</v>
      </c>
      <c r="AM116" s="1">
        <v>0.60449350499999999</v>
      </c>
      <c r="AN116" s="121">
        <v>16</v>
      </c>
      <c r="AO116" s="1">
        <v>0.99999945999999995</v>
      </c>
      <c r="AP116" s="121">
        <v>1</v>
      </c>
      <c r="AQ116" s="1">
        <v>0.88851471500000001</v>
      </c>
      <c r="AR116" s="121">
        <v>12</v>
      </c>
      <c r="AS116">
        <v>0</v>
      </c>
      <c r="AT116" s="119">
        <f t="shared" si="9"/>
        <v>0.59744188450000002</v>
      </c>
      <c r="AU116">
        <f t="shared" si="9"/>
        <v>16</v>
      </c>
    </row>
    <row r="117" spans="7:47">
      <c r="G117" s="2" t="s">
        <v>211</v>
      </c>
      <c r="H117" s="2">
        <v>0.43099999999999999</v>
      </c>
      <c r="I117" s="2">
        <v>0.111</v>
      </c>
      <c r="J117" s="2">
        <v>32</v>
      </c>
      <c r="K117" s="2">
        <v>0.71799999999999997</v>
      </c>
      <c r="L117" s="2">
        <v>0.25</v>
      </c>
      <c r="M117" s="2">
        <v>22</v>
      </c>
      <c r="N117" s="2">
        <v>0.312</v>
      </c>
      <c r="O117" s="2">
        <v>0.1</v>
      </c>
      <c r="P117" s="2">
        <v>42</v>
      </c>
      <c r="Q117" s="2">
        <v>0.76800000000000002</v>
      </c>
      <c r="R117" s="2">
        <v>0.23</v>
      </c>
      <c r="S117" s="2">
        <v>13</v>
      </c>
      <c r="AJ117" s="10" t="s">
        <v>4</v>
      </c>
      <c r="AK117" s="1">
        <v>0.80214116899999999</v>
      </c>
      <c r="AL117" s="121">
        <v>43</v>
      </c>
      <c r="AM117" s="1">
        <v>1.0000017919999999</v>
      </c>
      <c r="AN117" s="121">
        <v>7</v>
      </c>
      <c r="AO117" s="1">
        <v>0.56935349000000002</v>
      </c>
      <c r="AP117" s="121">
        <v>28</v>
      </c>
      <c r="AQ117" s="1">
        <v>0.79843440499999996</v>
      </c>
      <c r="AR117" s="121">
        <v>44</v>
      </c>
      <c r="AS117">
        <v>1</v>
      </c>
      <c r="AT117" s="119">
        <f t="shared" si="9"/>
        <v>0.90107148049999997</v>
      </c>
      <c r="AU117">
        <f t="shared" si="9"/>
        <v>25</v>
      </c>
    </row>
    <row r="118" spans="7:47">
      <c r="G118" s="2" t="s">
        <v>243</v>
      </c>
      <c r="H118" s="2">
        <v>0.40799999999999997</v>
      </c>
      <c r="I118" s="2">
        <v>9.8000000000000004E-2</v>
      </c>
      <c r="J118" s="2">
        <v>36</v>
      </c>
      <c r="K118" s="2">
        <v>0.46300000000000002</v>
      </c>
      <c r="L118" s="2">
        <v>0.18</v>
      </c>
      <c r="M118" s="2">
        <v>42</v>
      </c>
      <c r="N118" s="2">
        <v>0.26700000000000002</v>
      </c>
      <c r="O118" s="2">
        <v>0.16</v>
      </c>
      <c r="P118" s="2">
        <v>37</v>
      </c>
      <c r="Q118" s="2">
        <v>0.75800000000000001</v>
      </c>
      <c r="R118" s="2">
        <v>0.22</v>
      </c>
      <c r="S118" s="2">
        <v>18</v>
      </c>
      <c r="AJ118" s="10" t="s">
        <v>193</v>
      </c>
      <c r="AK118" s="1">
        <v>0.419819581</v>
      </c>
      <c r="AL118" s="121">
        <v>19</v>
      </c>
      <c r="AM118" s="1">
        <v>0.86354328599999997</v>
      </c>
      <c r="AN118" s="121">
        <v>12</v>
      </c>
      <c r="AO118" s="1">
        <v>0.83615631199999996</v>
      </c>
      <c r="AP118" s="121">
        <v>13</v>
      </c>
      <c r="AQ118" s="1">
        <v>0.37556260000000002</v>
      </c>
      <c r="AR118" s="121">
        <v>42</v>
      </c>
      <c r="AS118">
        <v>0</v>
      </c>
      <c r="AT118" s="119">
        <f t="shared" si="9"/>
        <v>0.64168143349999995</v>
      </c>
      <c r="AU118">
        <f t="shared" si="9"/>
        <v>15.5</v>
      </c>
    </row>
    <row r="119" spans="7:47">
      <c r="G119" s="2" t="s">
        <v>210</v>
      </c>
      <c r="H119" s="2">
        <v>0.40400000000000003</v>
      </c>
      <c r="I119" s="2">
        <v>8.5000000000000006E-2</v>
      </c>
      <c r="J119" s="2">
        <v>40</v>
      </c>
      <c r="K119" s="2">
        <v>0.57199999999999995</v>
      </c>
      <c r="L119" s="2">
        <v>0.22</v>
      </c>
      <c r="M119" s="2">
        <v>32</v>
      </c>
      <c r="N119" s="2">
        <v>0.84599999999999997</v>
      </c>
      <c r="O119" s="2">
        <v>0.44</v>
      </c>
      <c r="P119" s="2">
        <v>12</v>
      </c>
      <c r="Q119" s="2">
        <v>0.871</v>
      </c>
      <c r="R119" s="2">
        <v>0.24</v>
      </c>
      <c r="S119" s="2">
        <v>11</v>
      </c>
      <c r="AJ119" s="10" t="s">
        <v>241</v>
      </c>
      <c r="AK119" s="1">
        <v>0.65861473000000004</v>
      </c>
      <c r="AL119" s="121">
        <v>46</v>
      </c>
      <c r="AM119" s="1">
        <v>0.52383731099999997</v>
      </c>
      <c r="AN119" s="121">
        <v>43</v>
      </c>
      <c r="AO119" s="1">
        <v>0.35050743699999998</v>
      </c>
      <c r="AP119" s="121">
        <v>45</v>
      </c>
      <c r="AQ119" s="1">
        <v>0.371431811</v>
      </c>
      <c r="AR119" s="121">
        <v>27</v>
      </c>
      <c r="AS119">
        <v>0</v>
      </c>
      <c r="AT119" s="119">
        <f t="shared" si="9"/>
        <v>0.59122602049999995</v>
      </c>
      <c r="AU119">
        <f t="shared" si="9"/>
        <v>44.5</v>
      </c>
    </row>
    <row r="120" spans="7:47">
      <c r="G120" s="2" t="s">
        <v>245</v>
      </c>
      <c r="H120" s="2">
        <v>0.371</v>
      </c>
      <c r="I120" s="2">
        <v>8.7999999999999995E-2</v>
      </c>
      <c r="J120" s="2">
        <v>39</v>
      </c>
      <c r="K120" s="2">
        <v>0.63700000000000001</v>
      </c>
      <c r="L120" s="2">
        <v>0.22</v>
      </c>
      <c r="M120" s="2">
        <v>32</v>
      </c>
      <c r="N120" s="2">
        <v>0.63600000000000001</v>
      </c>
      <c r="O120" s="2">
        <v>0.36</v>
      </c>
      <c r="P120" s="2">
        <v>19</v>
      </c>
      <c r="Q120" s="2">
        <v>0.61899999999999999</v>
      </c>
      <c r="R120" s="2">
        <v>0.13</v>
      </c>
      <c r="S120" s="2">
        <v>47</v>
      </c>
      <c r="AJ120" s="10" t="s">
        <v>280</v>
      </c>
      <c r="AK120" s="1">
        <v>0.60593656500000004</v>
      </c>
      <c r="AL120" s="121">
        <v>23</v>
      </c>
      <c r="AM120" s="1">
        <v>1.000000928</v>
      </c>
      <c r="AN120" s="121">
        <v>3</v>
      </c>
      <c r="AO120" s="1">
        <v>0.99999916899999997</v>
      </c>
      <c r="AP120" s="121">
        <v>1</v>
      </c>
      <c r="AQ120" s="1">
        <v>0.70084029999999997</v>
      </c>
      <c r="AR120" s="121">
        <v>16</v>
      </c>
      <c r="AS120">
        <v>0</v>
      </c>
      <c r="AT120" s="119">
        <f t="shared" si="9"/>
        <v>0.80296874649999994</v>
      </c>
      <c r="AU120">
        <f t="shared" si="9"/>
        <v>13</v>
      </c>
    </row>
    <row r="121" spans="7:47">
      <c r="G121" s="2" t="s">
        <v>249</v>
      </c>
      <c r="H121" s="2">
        <v>0.34100000000000003</v>
      </c>
      <c r="I121" s="2">
        <v>0.11700000000000001</v>
      </c>
      <c r="J121" s="2">
        <v>31</v>
      </c>
      <c r="K121" s="2">
        <v>0.27</v>
      </c>
      <c r="L121" s="2">
        <v>0.09</v>
      </c>
      <c r="M121" s="2">
        <v>52</v>
      </c>
      <c r="N121" s="2">
        <v>0.23</v>
      </c>
      <c r="O121" s="2">
        <v>0.05</v>
      </c>
      <c r="P121" s="2">
        <v>49</v>
      </c>
      <c r="Q121" s="2">
        <v>0.69799999999999995</v>
      </c>
      <c r="R121" s="2">
        <v>0.21</v>
      </c>
      <c r="S121" s="2">
        <v>20</v>
      </c>
      <c r="AJ121" s="10" t="s">
        <v>198</v>
      </c>
      <c r="AK121" s="1">
        <v>0.90907317099999996</v>
      </c>
      <c r="AL121" s="121">
        <v>43</v>
      </c>
      <c r="AM121" s="1">
        <v>0.92345015699999999</v>
      </c>
      <c r="AN121" s="121">
        <v>4</v>
      </c>
      <c r="AO121" s="1">
        <v>0.81902084900000005</v>
      </c>
      <c r="AP121" s="121">
        <v>14</v>
      </c>
      <c r="AQ121" s="1">
        <v>0.68267401500000002</v>
      </c>
      <c r="AR121" s="121">
        <v>40</v>
      </c>
      <c r="AS121">
        <v>0</v>
      </c>
      <c r="AT121" s="119">
        <f t="shared" si="9"/>
        <v>0.91626166399999998</v>
      </c>
      <c r="AU121">
        <f t="shared" si="9"/>
        <v>23.5</v>
      </c>
    </row>
    <row r="122" spans="7:47">
      <c r="G122" s="2" t="s">
        <v>205</v>
      </c>
      <c r="H122" s="2">
        <v>0.27900000000000003</v>
      </c>
      <c r="I122" s="2">
        <v>2.9000000000000001E-2</v>
      </c>
      <c r="J122" s="2">
        <v>50</v>
      </c>
      <c r="K122" s="2">
        <v>0.93500000000000005</v>
      </c>
      <c r="L122" s="2">
        <v>0.4</v>
      </c>
      <c r="M122" s="2">
        <v>5</v>
      </c>
      <c r="N122" s="2">
        <v>1</v>
      </c>
      <c r="O122" s="2">
        <v>0.71</v>
      </c>
      <c r="P122" s="2">
        <v>1</v>
      </c>
      <c r="Q122" s="2">
        <v>0.81399999999999995</v>
      </c>
      <c r="R122" s="2">
        <v>0.2</v>
      </c>
      <c r="S122" s="2">
        <v>24</v>
      </c>
      <c r="AJ122" s="10" t="s">
        <v>246</v>
      </c>
      <c r="AK122" s="1">
        <v>0.69470706400000004</v>
      </c>
      <c r="AL122" s="121">
        <v>13</v>
      </c>
      <c r="AM122" s="1">
        <v>0.371649063</v>
      </c>
      <c r="AN122" s="121">
        <v>42</v>
      </c>
      <c r="AO122" s="1">
        <v>0.40714571100000002</v>
      </c>
      <c r="AP122" s="121">
        <v>43</v>
      </c>
      <c r="AQ122" s="1">
        <v>0.40767874799999998</v>
      </c>
      <c r="AR122" s="121">
        <v>11</v>
      </c>
      <c r="AS122">
        <v>0</v>
      </c>
      <c r="AT122" s="119">
        <f t="shared" si="9"/>
        <v>0.53317806350000008</v>
      </c>
      <c r="AU122">
        <f t="shared" si="9"/>
        <v>27.5</v>
      </c>
    </row>
    <row r="123" spans="7:47">
      <c r="G123" s="2" t="s">
        <v>222</v>
      </c>
      <c r="H123" s="2">
        <v>0.27900000000000003</v>
      </c>
      <c r="I123" s="2">
        <v>3.5999999999999997E-2</v>
      </c>
      <c r="J123" s="2">
        <v>48</v>
      </c>
      <c r="K123" s="2">
        <v>0.69399999999999995</v>
      </c>
      <c r="L123" s="2">
        <v>0.23</v>
      </c>
      <c r="M123" s="2">
        <v>26</v>
      </c>
      <c r="N123" s="2">
        <v>0.186</v>
      </c>
      <c r="O123" s="2">
        <v>0.05</v>
      </c>
      <c r="P123" s="2">
        <v>49</v>
      </c>
      <c r="Q123" s="2">
        <v>0.749</v>
      </c>
      <c r="R123" s="2">
        <v>0.21</v>
      </c>
      <c r="S123" s="2">
        <v>20</v>
      </c>
      <c r="AJ123" s="10" t="s">
        <v>208</v>
      </c>
      <c r="AK123" s="1">
        <v>0.61150997900000004</v>
      </c>
      <c r="AL123" s="121">
        <v>20</v>
      </c>
      <c r="AM123" s="1">
        <v>0.58934956699999996</v>
      </c>
      <c r="AN123" s="121">
        <v>18</v>
      </c>
      <c r="AO123" s="1">
        <v>0.55838336799999999</v>
      </c>
      <c r="AP123" s="121">
        <v>30</v>
      </c>
      <c r="AQ123" s="1">
        <v>0.82768067099999998</v>
      </c>
      <c r="AR123" s="121">
        <v>33</v>
      </c>
      <c r="AS123">
        <v>0</v>
      </c>
      <c r="AT123" s="119">
        <f t="shared" si="9"/>
        <v>0.600429773</v>
      </c>
      <c r="AU123">
        <f t="shared" si="9"/>
        <v>19</v>
      </c>
    </row>
    <row r="124" spans="7:47">
      <c r="G124" s="2" t="s">
        <v>241</v>
      </c>
      <c r="H124" s="2">
        <v>0.26800000000000002</v>
      </c>
      <c r="I124" s="2">
        <v>0.106</v>
      </c>
      <c r="J124" s="2">
        <v>33</v>
      </c>
      <c r="K124" s="2">
        <v>0.45500000000000002</v>
      </c>
      <c r="L124" s="2">
        <v>0.18</v>
      </c>
      <c r="M124" s="2">
        <v>42</v>
      </c>
      <c r="N124" s="2">
        <v>0.14099999999999999</v>
      </c>
      <c r="O124" s="2">
        <v>0.09</v>
      </c>
      <c r="P124" s="2">
        <v>43</v>
      </c>
      <c r="Q124" s="2">
        <v>0.66500000000000004</v>
      </c>
      <c r="R124" s="2">
        <v>0.2</v>
      </c>
      <c r="S124" s="2">
        <v>24</v>
      </c>
      <c r="AJ124" s="10" t="s">
        <v>281</v>
      </c>
      <c r="AK124" s="1">
        <v>0.61044837399999996</v>
      </c>
      <c r="AL124" s="121">
        <v>51</v>
      </c>
      <c r="AM124" s="1">
        <v>0.70612929499999999</v>
      </c>
      <c r="AN124" s="121">
        <v>33</v>
      </c>
      <c r="AO124" s="1">
        <v>0.89594115200000002</v>
      </c>
      <c r="AP124" s="121">
        <v>8</v>
      </c>
      <c r="AQ124" s="1">
        <v>0.47665469999999999</v>
      </c>
      <c r="AR124" s="121">
        <v>10</v>
      </c>
      <c r="AS124">
        <v>0</v>
      </c>
      <c r="AT124" s="119">
        <f t="shared" si="9"/>
        <v>0.65828883449999998</v>
      </c>
      <c r="AU124">
        <f t="shared" si="9"/>
        <v>42</v>
      </c>
    </row>
    <row r="125" spans="7:47">
      <c r="G125" s="2" t="s">
        <v>250</v>
      </c>
      <c r="H125" s="2">
        <v>0.26300000000000001</v>
      </c>
      <c r="I125" s="2">
        <v>8.5000000000000006E-2</v>
      </c>
      <c r="J125" s="2">
        <v>40</v>
      </c>
      <c r="K125" s="2">
        <v>0.31</v>
      </c>
      <c r="L125" s="2">
        <v>0.12</v>
      </c>
      <c r="M125" s="2">
        <v>51</v>
      </c>
      <c r="N125" s="2">
        <v>0.44800000000000001</v>
      </c>
      <c r="O125" s="2">
        <v>0.26</v>
      </c>
      <c r="P125" s="2">
        <v>27</v>
      </c>
      <c r="Q125" s="2">
        <v>0.75</v>
      </c>
      <c r="R125" s="2">
        <v>0.23</v>
      </c>
      <c r="S125" s="2">
        <v>13</v>
      </c>
      <c r="AJ125" s="10" t="s">
        <v>206</v>
      </c>
      <c r="AK125" s="1">
        <v>0.760493058</v>
      </c>
      <c r="AL125" s="121">
        <v>30</v>
      </c>
      <c r="AM125" s="1">
        <v>0.65553405099999995</v>
      </c>
      <c r="AN125" s="121">
        <v>18</v>
      </c>
      <c r="AO125" s="1">
        <v>0.77334098900000003</v>
      </c>
      <c r="AP125" s="121">
        <v>12</v>
      </c>
      <c r="AQ125" s="1">
        <v>0.77265894000000002</v>
      </c>
      <c r="AR125" s="121">
        <v>39</v>
      </c>
      <c r="AS125">
        <v>0</v>
      </c>
      <c r="AT125" s="119">
        <f t="shared" si="9"/>
        <v>0.70801355449999992</v>
      </c>
      <c r="AU125">
        <f t="shared" si="9"/>
        <v>24</v>
      </c>
    </row>
    <row r="126" spans="7:47">
      <c r="G126" s="2" t="s">
        <v>220</v>
      </c>
      <c r="H126" s="2">
        <v>0.26100000000000001</v>
      </c>
      <c r="I126" s="2">
        <v>6.4000000000000001E-2</v>
      </c>
      <c r="J126" s="2">
        <v>47</v>
      </c>
      <c r="K126" s="2">
        <v>0.61599999999999999</v>
      </c>
      <c r="L126" s="2">
        <v>0.23</v>
      </c>
      <c r="M126" s="2">
        <v>26</v>
      </c>
      <c r="N126" s="2">
        <v>0.53</v>
      </c>
      <c r="O126" s="2">
        <v>0.26</v>
      </c>
      <c r="P126" s="2">
        <v>27</v>
      </c>
      <c r="Q126" s="2">
        <v>1</v>
      </c>
      <c r="R126" s="2">
        <v>0.3</v>
      </c>
      <c r="S126" s="2">
        <v>2</v>
      </c>
    </row>
    <row r="127" spans="7:47">
      <c r="G127" s="2" t="s">
        <v>237</v>
      </c>
      <c r="H127" s="2">
        <v>0.25700000000000001</v>
      </c>
      <c r="I127" s="2">
        <v>7.5999999999999998E-2</v>
      </c>
      <c r="J127" s="2">
        <v>45</v>
      </c>
      <c r="K127" s="2">
        <v>0.55300000000000005</v>
      </c>
      <c r="L127" s="2">
        <v>0.22</v>
      </c>
      <c r="M127" s="2">
        <v>32</v>
      </c>
      <c r="N127" s="2">
        <v>0.20799999999999999</v>
      </c>
      <c r="O127" s="2">
        <v>0.05</v>
      </c>
      <c r="P127" s="2">
        <v>49</v>
      </c>
      <c r="Q127" s="2">
        <v>0.751</v>
      </c>
      <c r="R127" s="2">
        <v>0.17</v>
      </c>
      <c r="S127" s="2">
        <v>33</v>
      </c>
      <c r="T127" t="e">
        <f>RANK(S127,$R$79:$R$130,1)</f>
        <v>#N/A</v>
      </c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</row>
    <row r="128" spans="7:47">
      <c r="G128" s="2" t="s">
        <v>238</v>
      </c>
      <c r="H128" s="2">
        <v>0.13700000000000001</v>
      </c>
      <c r="I128" s="2">
        <v>3.3000000000000002E-2</v>
      </c>
      <c r="J128" s="2">
        <v>49</v>
      </c>
      <c r="K128" s="2">
        <v>0.41799999999999998</v>
      </c>
      <c r="L128" s="2">
        <v>0.16</v>
      </c>
      <c r="M128" s="2">
        <v>46</v>
      </c>
      <c r="N128" s="2">
        <v>0.30499999999999999</v>
      </c>
      <c r="O128" s="2">
        <v>0.12</v>
      </c>
      <c r="P128" s="2">
        <v>40</v>
      </c>
      <c r="Q128" s="2">
        <v>0.65600000000000003</v>
      </c>
      <c r="R128" s="2">
        <v>0.12</v>
      </c>
      <c r="S128" s="2">
        <v>49</v>
      </c>
    </row>
    <row r="129" spans="7:33">
      <c r="G129" s="2" t="s">
        <v>247</v>
      </c>
      <c r="H129" s="2">
        <v>0.12</v>
      </c>
      <c r="I129" s="2">
        <v>2.9000000000000001E-2</v>
      </c>
      <c r="J129" s="2">
        <v>50</v>
      </c>
      <c r="K129" s="2">
        <v>0.499</v>
      </c>
      <c r="L129" s="2">
        <v>0.21</v>
      </c>
      <c r="M129" s="2">
        <v>36</v>
      </c>
      <c r="N129" s="2">
        <v>0.67500000000000004</v>
      </c>
      <c r="O129" s="2">
        <v>0.27</v>
      </c>
      <c r="P129" s="2">
        <v>25</v>
      </c>
      <c r="Q129" s="2">
        <v>0.90600000000000003</v>
      </c>
      <c r="R129" s="2">
        <v>0.27</v>
      </c>
      <c r="S129" s="2">
        <v>4</v>
      </c>
    </row>
    <row r="130" spans="7:33">
      <c r="G130" s="2" t="s">
        <v>232</v>
      </c>
      <c r="H130" s="2">
        <v>0.05</v>
      </c>
      <c r="I130" s="2">
        <v>1.0999999999999999E-2</v>
      </c>
      <c r="J130" s="2">
        <v>52</v>
      </c>
      <c r="K130" s="2">
        <v>0.498</v>
      </c>
      <c r="L130" s="2">
        <v>0.16</v>
      </c>
      <c r="M130" s="2">
        <v>46</v>
      </c>
      <c r="N130" s="2">
        <v>0.218</v>
      </c>
      <c r="O130" s="2">
        <v>0.06</v>
      </c>
      <c r="P130" s="2">
        <v>48</v>
      </c>
      <c r="Q130" s="2">
        <v>0.84499999999999997</v>
      </c>
      <c r="R130" s="2">
        <v>0.25</v>
      </c>
      <c r="S130" s="2">
        <v>7</v>
      </c>
    </row>
    <row r="133" spans="7:33" ht="22" thickBot="1">
      <c r="Y133" s="118" t="s">
        <v>0</v>
      </c>
      <c r="Z133" s="116" t="s">
        <v>252</v>
      </c>
      <c r="AA133" s="116" t="s">
        <v>268</v>
      </c>
      <c r="AB133" s="116" t="s">
        <v>255</v>
      </c>
      <c r="AC133" s="116" t="s">
        <v>269</v>
      </c>
      <c r="AD133" s="116" t="s">
        <v>270</v>
      </c>
      <c r="AE133" s="116" t="s">
        <v>271</v>
      </c>
      <c r="AF133" s="116" t="s">
        <v>272</v>
      </c>
      <c r="AG133" s="116" t="s">
        <v>273</v>
      </c>
    </row>
    <row r="134" spans="7:33">
      <c r="Y134" s="10" t="s">
        <v>228</v>
      </c>
      <c r="Z134" s="1">
        <v>0.99999939100000002</v>
      </c>
      <c r="AA134" s="121">
        <v>32</v>
      </c>
      <c r="AB134" s="1">
        <v>0.79243689799999995</v>
      </c>
      <c r="AC134" s="121">
        <v>5</v>
      </c>
      <c r="AD134" s="1">
        <v>0.99999969899999996</v>
      </c>
      <c r="AE134" s="121">
        <v>5</v>
      </c>
      <c r="AF134" s="1">
        <v>0.99999938099999996</v>
      </c>
      <c r="AG134" s="121">
        <v>44</v>
      </c>
    </row>
    <row r="135" spans="7:33">
      <c r="Y135" s="10" t="s">
        <v>224</v>
      </c>
      <c r="Z135" s="1">
        <v>0.77907035099999999</v>
      </c>
      <c r="AA135" s="121">
        <v>34</v>
      </c>
      <c r="AB135" s="1">
        <v>0.571597943</v>
      </c>
      <c r="AC135" s="121">
        <v>29</v>
      </c>
      <c r="AD135" s="1">
        <v>0.50665592800000003</v>
      </c>
      <c r="AE135" s="121">
        <v>35</v>
      </c>
      <c r="AF135" s="1">
        <v>0.50414573600000001</v>
      </c>
      <c r="AG135" s="121">
        <v>31</v>
      </c>
    </row>
    <row r="136" spans="7:33">
      <c r="Y136" s="10" t="s">
        <v>225</v>
      </c>
      <c r="Z136" s="1">
        <v>0.73092958699999999</v>
      </c>
      <c r="AA136" s="121">
        <v>37</v>
      </c>
      <c r="AB136" s="1">
        <v>0.54869507799999995</v>
      </c>
      <c r="AC136" s="121">
        <v>29</v>
      </c>
      <c r="AD136" s="1">
        <v>0.44002856899999998</v>
      </c>
      <c r="AE136" s="121">
        <v>40</v>
      </c>
      <c r="AF136" s="1">
        <v>0.82453217400000001</v>
      </c>
      <c r="AG136" s="121">
        <v>14</v>
      </c>
    </row>
    <row r="137" spans="7:33">
      <c r="Y137" s="10" t="s">
        <v>274</v>
      </c>
      <c r="Z137" s="1">
        <v>0.99999949700000001</v>
      </c>
      <c r="AA137" s="121">
        <v>3</v>
      </c>
      <c r="AB137" s="1">
        <v>0.99999909499999995</v>
      </c>
      <c r="AC137" s="121">
        <v>1</v>
      </c>
      <c r="AD137" s="1">
        <v>0.99999926299999997</v>
      </c>
      <c r="AE137" s="121">
        <v>1</v>
      </c>
      <c r="AF137" s="1">
        <v>1</v>
      </c>
      <c r="AG137" s="121">
        <v>1</v>
      </c>
    </row>
    <row r="138" spans="7:33">
      <c r="Y138" s="10" t="s">
        <v>207</v>
      </c>
      <c r="Z138" s="1">
        <v>1.00000011</v>
      </c>
      <c r="AA138" s="121">
        <v>4</v>
      </c>
      <c r="AB138" s="1">
        <v>0.85024835600000004</v>
      </c>
      <c r="AC138" s="121">
        <v>10</v>
      </c>
      <c r="AD138" s="1">
        <v>0.66625025900000001</v>
      </c>
      <c r="AE138" s="121">
        <v>19</v>
      </c>
      <c r="AF138" s="1">
        <v>0.58524371399999997</v>
      </c>
      <c r="AG138" s="121">
        <v>22</v>
      </c>
    </row>
    <row r="139" spans="7:33">
      <c r="Y139" s="10" t="s">
        <v>274</v>
      </c>
      <c r="Z139" s="1">
        <v>0.99999949700000001</v>
      </c>
      <c r="AA139" s="121">
        <v>3</v>
      </c>
      <c r="AB139" s="1">
        <v>0.99999909499999995</v>
      </c>
      <c r="AC139" s="121">
        <v>1</v>
      </c>
      <c r="AD139" s="1">
        <v>0.99999926299999997</v>
      </c>
      <c r="AE139" s="121">
        <v>1</v>
      </c>
      <c r="AF139" s="1">
        <v>1</v>
      </c>
      <c r="AG139" s="121">
        <v>1</v>
      </c>
    </row>
    <row r="140" spans="7:33">
      <c r="Y140" s="10" t="s">
        <v>237</v>
      </c>
      <c r="Z140" s="1">
        <v>0.64447015200000002</v>
      </c>
      <c r="AA140" s="121">
        <v>23</v>
      </c>
      <c r="AB140" s="1">
        <v>0.54031735000000003</v>
      </c>
      <c r="AC140" s="121">
        <v>34</v>
      </c>
      <c r="AD140" s="1">
        <v>0.60314271100000005</v>
      </c>
      <c r="AE140" s="121">
        <v>25</v>
      </c>
      <c r="AF140" s="1">
        <v>0.44874304100000001</v>
      </c>
      <c r="AG140" s="121">
        <v>37</v>
      </c>
    </row>
    <row r="141" spans="7:33">
      <c r="Y141" s="10" t="s">
        <v>224</v>
      </c>
      <c r="Z141" s="1">
        <v>0.77907035099999999</v>
      </c>
      <c r="AA141" s="121">
        <v>34</v>
      </c>
      <c r="AB141" s="1">
        <v>0.571597943</v>
      </c>
      <c r="AC141" s="121">
        <v>29</v>
      </c>
      <c r="AD141" s="1">
        <v>0.50665592800000003</v>
      </c>
      <c r="AE141" s="121">
        <v>35</v>
      </c>
      <c r="AF141" s="1">
        <v>0.50414573600000001</v>
      </c>
      <c r="AG141" s="121">
        <v>31</v>
      </c>
    </row>
    <row r="142" spans="7:33">
      <c r="Y142" s="10" t="s">
        <v>249</v>
      </c>
      <c r="Z142" s="1">
        <v>1.000000188</v>
      </c>
      <c r="AA142" s="121">
        <v>2</v>
      </c>
      <c r="AB142" s="1">
        <v>0.44015119600000002</v>
      </c>
      <c r="AC142" s="121">
        <v>39</v>
      </c>
      <c r="AD142" s="1">
        <v>0.48902274600000001</v>
      </c>
      <c r="AE142" s="121">
        <v>36</v>
      </c>
      <c r="AF142" s="1">
        <v>0.53128507400000002</v>
      </c>
      <c r="AG142" s="121">
        <v>27</v>
      </c>
    </row>
    <row r="143" spans="7:33">
      <c r="Y143" s="10" t="s">
        <v>225</v>
      </c>
      <c r="Z143" s="1">
        <v>0.73092958699999999</v>
      </c>
      <c r="AA143" s="121">
        <v>37</v>
      </c>
      <c r="AB143" s="1">
        <v>0.54869507799999995</v>
      </c>
      <c r="AC143" s="121">
        <v>29</v>
      </c>
      <c r="AD143" s="1">
        <v>0.44002856899999998</v>
      </c>
      <c r="AE143" s="121">
        <v>40</v>
      </c>
      <c r="AF143" s="1">
        <v>0.82453217400000001</v>
      </c>
      <c r="AG143" s="121">
        <v>14</v>
      </c>
    </row>
    <row r="144" spans="7:33">
      <c r="Y144" s="10" t="s">
        <v>211</v>
      </c>
      <c r="Z144" s="1">
        <v>0.90863159599999999</v>
      </c>
      <c r="AA144" s="121">
        <v>10</v>
      </c>
      <c r="AB144" s="1">
        <v>0.99999983199999998</v>
      </c>
      <c r="AC144" s="121">
        <v>2</v>
      </c>
      <c r="AD144" s="1">
        <v>0.99999983000000003</v>
      </c>
      <c r="AE144" s="121">
        <v>1</v>
      </c>
      <c r="AF144" s="1">
        <v>0.56316876900000001</v>
      </c>
      <c r="AG144" s="121">
        <v>24</v>
      </c>
    </row>
    <row r="145" spans="25:33">
      <c r="Y145" s="10" t="s">
        <v>226</v>
      </c>
      <c r="Z145" s="1">
        <v>0.73627563799999995</v>
      </c>
      <c r="AA145" s="121">
        <v>22</v>
      </c>
      <c r="AB145" s="1">
        <v>0.53365474400000001</v>
      </c>
      <c r="AC145" s="121">
        <v>24</v>
      </c>
      <c r="AD145" s="1">
        <v>0.77246758199999999</v>
      </c>
      <c r="AE145" s="121">
        <v>14</v>
      </c>
      <c r="AF145" s="1">
        <v>0.86072882299999998</v>
      </c>
      <c r="AG145" s="121">
        <v>6</v>
      </c>
    </row>
    <row r="146" spans="25:33">
      <c r="Y146" s="10" t="s">
        <v>223</v>
      </c>
      <c r="Z146" s="1">
        <v>0.66782992399999996</v>
      </c>
      <c r="AA146" s="121">
        <v>26</v>
      </c>
      <c r="AB146" s="1">
        <v>0.42490377400000001</v>
      </c>
      <c r="AC146" s="121">
        <v>43</v>
      </c>
      <c r="AD146" s="1">
        <v>0.44277417800000002</v>
      </c>
      <c r="AE146" s="121">
        <v>38</v>
      </c>
      <c r="AF146" s="1">
        <v>0.48668794399999998</v>
      </c>
      <c r="AG146" s="121">
        <v>33</v>
      </c>
    </row>
    <row r="147" spans="25:33">
      <c r="Y147" s="10" t="s">
        <v>229</v>
      </c>
      <c r="Z147" s="1">
        <v>0.89749835200000005</v>
      </c>
      <c r="AA147" s="121">
        <v>6</v>
      </c>
      <c r="AB147" s="1">
        <v>0.76311934199999998</v>
      </c>
      <c r="AC147" s="121">
        <v>35</v>
      </c>
      <c r="AD147" s="1">
        <v>0.65353725299999998</v>
      </c>
      <c r="AE147" s="121">
        <v>22</v>
      </c>
      <c r="AF147" s="1">
        <v>0.48204854699999999</v>
      </c>
      <c r="AG147" s="121">
        <v>36</v>
      </c>
    </row>
    <row r="148" spans="25:33">
      <c r="Y148" s="10" t="s">
        <v>215</v>
      </c>
      <c r="Z148" s="1">
        <v>0.95341845700000005</v>
      </c>
      <c r="AA148" s="121">
        <v>9</v>
      </c>
      <c r="AB148" s="1">
        <v>0.65945609500000002</v>
      </c>
      <c r="AC148" s="121">
        <v>18</v>
      </c>
      <c r="AD148" s="1">
        <v>0.996759018</v>
      </c>
      <c r="AE148" s="121">
        <v>7</v>
      </c>
      <c r="AF148" s="1">
        <v>0.99674247599999999</v>
      </c>
      <c r="AG148" s="121">
        <v>3</v>
      </c>
    </row>
    <row r="149" spans="25:33">
      <c r="Y149" s="10" t="s">
        <v>218</v>
      </c>
      <c r="Z149" s="1">
        <v>0.69266392600000004</v>
      </c>
      <c r="AA149" s="121">
        <v>27</v>
      </c>
      <c r="AB149" s="1">
        <v>0.52926685399999995</v>
      </c>
      <c r="AC149" s="121">
        <v>24</v>
      </c>
      <c r="AD149" s="1">
        <v>0.67432531200000001</v>
      </c>
      <c r="AE149" s="121">
        <v>20</v>
      </c>
      <c r="AF149" s="1">
        <v>0.43458001600000001</v>
      </c>
      <c r="AG149" s="121">
        <v>37</v>
      </c>
    </row>
    <row r="150" spans="25:33">
      <c r="Y150" s="10" t="s">
        <v>251</v>
      </c>
      <c r="Z150" s="1">
        <v>0.76539796500000001</v>
      </c>
      <c r="AA150" s="121">
        <v>17</v>
      </c>
      <c r="AB150" s="1">
        <v>0.88436942399999996</v>
      </c>
      <c r="AC150" s="121">
        <v>37</v>
      </c>
      <c r="AD150" s="1">
        <v>0.49939111000000003</v>
      </c>
      <c r="AE150" s="121">
        <v>32</v>
      </c>
      <c r="AF150" s="1">
        <v>0.59895251699999996</v>
      </c>
      <c r="AG150" s="121">
        <v>21</v>
      </c>
    </row>
    <row r="151" spans="25:33">
      <c r="Y151" s="10" t="s">
        <v>233</v>
      </c>
      <c r="Z151" s="1">
        <v>0.99999902399999996</v>
      </c>
      <c r="AA151" s="121">
        <v>5</v>
      </c>
      <c r="AB151" s="1">
        <v>0.65646817999999996</v>
      </c>
      <c r="AC151" s="121">
        <v>11</v>
      </c>
      <c r="AD151" s="1">
        <v>1.00000095</v>
      </c>
      <c r="AE151" s="121">
        <v>6</v>
      </c>
      <c r="AF151" s="1">
        <v>0.61002489500000001</v>
      </c>
      <c r="AG151" s="121">
        <v>22</v>
      </c>
    </row>
    <row r="152" spans="25:33">
      <c r="Y152" s="10" t="s">
        <v>243</v>
      </c>
      <c r="Z152" s="1">
        <v>0.51339444499999998</v>
      </c>
      <c r="AA152" s="121">
        <v>1</v>
      </c>
      <c r="AB152" s="1">
        <v>0.31491571699999998</v>
      </c>
      <c r="AC152" s="121">
        <v>47</v>
      </c>
      <c r="AD152" s="1">
        <v>0.31519490300000003</v>
      </c>
      <c r="AE152" s="121">
        <v>48</v>
      </c>
      <c r="AF152" s="1">
        <v>0.22542841499999999</v>
      </c>
      <c r="AG152" s="121">
        <v>41</v>
      </c>
    </row>
    <row r="153" spans="25:33">
      <c r="Y153" s="10" t="s">
        <v>221</v>
      </c>
      <c r="Z153" s="1">
        <v>0.55068836300000001</v>
      </c>
      <c r="AA153" s="121">
        <v>41</v>
      </c>
      <c r="AB153" s="1">
        <v>0.38235440799999998</v>
      </c>
      <c r="AC153" s="121">
        <v>43</v>
      </c>
      <c r="AD153" s="1">
        <v>0.48712199900000003</v>
      </c>
      <c r="AE153" s="121">
        <v>36</v>
      </c>
      <c r="AF153" s="1">
        <v>0.37701269999999998</v>
      </c>
      <c r="AG153" s="121">
        <v>18</v>
      </c>
    </row>
    <row r="154" spans="25:33">
      <c r="Y154" s="10" t="s">
        <v>209</v>
      </c>
      <c r="Z154" s="1">
        <v>0.71844386500000001</v>
      </c>
      <c r="AA154" s="121">
        <v>36</v>
      </c>
      <c r="AB154" s="1">
        <v>0.57097168799999998</v>
      </c>
      <c r="AC154" s="121">
        <v>16</v>
      </c>
      <c r="AD154" s="1">
        <v>0.72612980100000002</v>
      </c>
      <c r="AE154" s="121">
        <v>17</v>
      </c>
      <c r="AF154" s="1">
        <v>0.62213606200000005</v>
      </c>
      <c r="AG154" s="121">
        <v>51</v>
      </c>
    </row>
    <row r="155" spans="25:33">
      <c r="Y155" s="10" t="s">
        <v>196</v>
      </c>
      <c r="Z155" s="1">
        <v>0.306496981</v>
      </c>
      <c r="AA155" s="121">
        <v>30</v>
      </c>
      <c r="AB155" s="1">
        <v>0.240973678</v>
      </c>
      <c r="AC155" s="121">
        <v>51</v>
      </c>
      <c r="AD155" s="1">
        <v>0.16651799</v>
      </c>
      <c r="AE155" s="121">
        <v>51</v>
      </c>
      <c r="AF155" s="1">
        <v>0.13428427000000001</v>
      </c>
      <c r="AG155" s="121">
        <v>2</v>
      </c>
    </row>
    <row r="156" spans="25:33">
      <c r="Y156" s="10" t="s">
        <v>230</v>
      </c>
      <c r="Z156" s="1">
        <v>0.68988799099999998</v>
      </c>
      <c r="AA156" s="121">
        <v>47</v>
      </c>
      <c r="AB156" s="1">
        <v>0.76663098799999996</v>
      </c>
      <c r="AC156" s="121">
        <v>12</v>
      </c>
      <c r="AD156" s="1">
        <v>0.56167313299999999</v>
      </c>
      <c r="AE156" s="121">
        <v>32</v>
      </c>
      <c r="AF156" s="1">
        <v>0.999999851</v>
      </c>
      <c r="AG156" s="121">
        <v>9</v>
      </c>
    </row>
    <row r="157" spans="25:33">
      <c r="Y157" s="10" t="s">
        <v>225</v>
      </c>
      <c r="Z157" s="1">
        <v>0.73092958699999999</v>
      </c>
      <c r="AA157" s="121">
        <v>37</v>
      </c>
      <c r="AB157" s="1">
        <v>0.54869507799999995</v>
      </c>
      <c r="AC157" s="121">
        <v>29</v>
      </c>
      <c r="AD157" s="1">
        <v>0.44002856899999998</v>
      </c>
      <c r="AE157" s="121">
        <v>40</v>
      </c>
      <c r="AF157" s="1">
        <v>0.82453217400000001</v>
      </c>
      <c r="AG157" s="121">
        <v>14</v>
      </c>
    </row>
    <row r="158" spans="25:33">
      <c r="Y158" s="10" t="s">
        <v>200</v>
      </c>
      <c r="Z158" s="1">
        <v>1.0000000250000001</v>
      </c>
      <c r="AA158" s="121">
        <v>47</v>
      </c>
      <c r="AB158" s="1">
        <v>0.66674713200000002</v>
      </c>
      <c r="AC158" s="121">
        <v>14</v>
      </c>
      <c r="AD158" s="1">
        <v>0.58786099400000003</v>
      </c>
      <c r="AE158" s="121">
        <v>25</v>
      </c>
      <c r="AF158" s="1">
        <v>0.65686492299999999</v>
      </c>
      <c r="AG158" s="121">
        <v>18</v>
      </c>
    </row>
    <row r="159" spans="25:33">
      <c r="Y159" s="10" t="s">
        <v>212</v>
      </c>
      <c r="Z159" s="1">
        <v>0.58999057600000004</v>
      </c>
      <c r="AA159" s="121">
        <v>6</v>
      </c>
      <c r="AB159" s="1">
        <v>0.618070852</v>
      </c>
      <c r="AC159" s="121">
        <v>24</v>
      </c>
      <c r="AD159" s="1">
        <v>0.48258516699999998</v>
      </c>
      <c r="AE159" s="121">
        <v>42</v>
      </c>
      <c r="AF159" s="1">
        <v>0.65345901399999995</v>
      </c>
      <c r="AG159" s="121">
        <v>8</v>
      </c>
    </row>
    <row r="160" spans="25:33">
      <c r="Y160" s="10" t="s">
        <v>286</v>
      </c>
      <c r="Z160" s="1">
        <v>0.65484857299999999</v>
      </c>
      <c r="AA160" s="121">
        <v>40</v>
      </c>
      <c r="AB160" s="1">
        <v>0.63738326899999997</v>
      </c>
      <c r="AC160" s="121">
        <v>31</v>
      </c>
      <c r="AD160" s="1">
        <v>0.58203365699999998</v>
      </c>
      <c r="AE160" s="121">
        <v>29</v>
      </c>
      <c r="AF160" s="1">
        <v>0.89748557799999995</v>
      </c>
      <c r="AG160" s="121">
        <v>4</v>
      </c>
    </row>
    <row r="161" spans="25:33">
      <c r="Y161" s="10" t="s">
        <v>242</v>
      </c>
      <c r="Z161" s="1">
        <v>0.64663770300000001</v>
      </c>
      <c r="AA161" s="121">
        <v>29</v>
      </c>
      <c r="AB161" s="1">
        <v>0.54789179700000001</v>
      </c>
      <c r="AC161" s="121">
        <v>24</v>
      </c>
      <c r="AD161" s="1">
        <v>0.62441852099999995</v>
      </c>
      <c r="AE161" s="121">
        <v>23</v>
      </c>
      <c r="AF161" s="1">
        <v>0.99999960399999999</v>
      </c>
      <c r="AG161" s="121">
        <v>30</v>
      </c>
    </row>
    <row r="162" spans="25:33">
      <c r="Y162" s="10" t="s">
        <v>224</v>
      </c>
      <c r="Z162" s="1">
        <v>0.77907035099999999</v>
      </c>
      <c r="AA162" s="121">
        <v>34</v>
      </c>
      <c r="AB162" s="1">
        <v>0.571597943</v>
      </c>
      <c r="AC162" s="121">
        <v>29</v>
      </c>
      <c r="AD162" s="1">
        <v>0.50665592800000003</v>
      </c>
      <c r="AE162" s="121">
        <v>35</v>
      </c>
      <c r="AF162" s="1">
        <v>0.50414573600000001</v>
      </c>
      <c r="AG162" s="121">
        <v>31</v>
      </c>
    </row>
    <row r="163" spans="25:33">
      <c r="Y163" s="10" t="s">
        <v>245</v>
      </c>
      <c r="Z163" s="1">
        <v>0.69462891900000001</v>
      </c>
      <c r="AA163" s="121">
        <v>23</v>
      </c>
      <c r="AB163" s="1">
        <v>0.57358061999999999</v>
      </c>
      <c r="AC163" s="121">
        <v>21</v>
      </c>
      <c r="AD163" s="1">
        <v>0.71079813700000005</v>
      </c>
      <c r="AE163" s="121">
        <v>20</v>
      </c>
      <c r="AF163" s="1">
        <v>0.50689230399999996</v>
      </c>
      <c r="AG163" s="121">
        <v>43</v>
      </c>
    </row>
    <row r="164" spans="25:33">
      <c r="Y164" s="10" t="s">
        <v>245</v>
      </c>
      <c r="Z164" s="1">
        <v>0.658237976</v>
      </c>
      <c r="AA164" s="121">
        <v>32</v>
      </c>
      <c r="AB164" s="1">
        <v>0.41089490200000001</v>
      </c>
      <c r="AC164" s="121">
        <v>43</v>
      </c>
      <c r="AD164" s="1">
        <v>0.33986734400000002</v>
      </c>
      <c r="AE164" s="121">
        <v>47</v>
      </c>
      <c r="AF164" s="1">
        <v>0.367336355</v>
      </c>
      <c r="AG164" s="121">
        <v>46</v>
      </c>
    </row>
    <row r="165" spans="25:33">
      <c r="Y165" s="10" t="s">
        <v>3</v>
      </c>
      <c r="Z165" s="1">
        <v>0.60161076499999999</v>
      </c>
      <c r="AA165" s="121">
        <v>27</v>
      </c>
      <c r="AB165" s="1">
        <v>0.80684223899999996</v>
      </c>
      <c r="AC165" s="121">
        <v>9</v>
      </c>
      <c r="AD165" s="1">
        <v>0.649820489</v>
      </c>
      <c r="AE165" s="121">
        <v>40</v>
      </c>
      <c r="AF165" s="1">
        <v>0.49410265799999997</v>
      </c>
      <c r="AG165" s="121">
        <v>20</v>
      </c>
    </row>
    <row r="166" spans="25:33">
      <c r="Y166" s="10" t="s">
        <v>247</v>
      </c>
      <c r="Z166" s="1">
        <v>0.827203095</v>
      </c>
      <c r="AA166" s="121">
        <v>41</v>
      </c>
      <c r="AB166" s="1">
        <v>0.61519463699999999</v>
      </c>
      <c r="AC166" s="121">
        <v>14</v>
      </c>
      <c r="AD166" s="1">
        <v>0.80311033200000004</v>
      </c>
      <c r="AE166" s="121">
        <v>11</v>
      </c>
      <c r="AF166" s="1">
        <v>0.66338927700000005</v>
      </c>
      <c r="AG166" s="121">
        <v>29</v>
      </c>
    </row>
    <row r="167" spans="25:33">
      <c r="Y167" s="10" t="s">
        <v>222</v>
      </c>
      <c r="Z167" s="1">
        <v>0.71634761499999999</v>
      </c>
      <c r="AA167" s="121">
        <v>11</v>
      </c>
      <c r="AB167" s="1">
        <v>1.000000282</v>
      </c>
      <c r="AC167" s="121">
        <v>21</v>
      </c>
      <c r="AD167" s="1">
        <v>0.76013943299999998</v>
      </c>
      <c r="AE167" s="121">
        <v>16</v>
      </c>
      <c r="AF167" s="1">
        <v>0.50581173099999999</v>
      </c>
      <c r="AG167" s="121">
        <v>46</v>
      </c>
    </row>
    <row r="168" spans="25:33">
      <c r="Y168" s="10" t="s">
        <v>248</v>
      </c>
      <c r="Z168" s="1">
        <v>0.51014256899999999</v>
      </c>
      <c r="AA168" s="121">
        <v>20</v>
      </c>
      <c r="AB168" s="1">
        <v>0.26745910699999997</v>
      </c>
      <c r="AC168" s="121">
        <v>49</v>
      </c>
      <c r="AD168" s="1">
        <v>0.29312808499999998</v>
      </c>
      <c r="AE168" s="121">
        <v>49</v>
      </c>
      <c r="AF168" s="1">
        <v>0.31107042699999998</v>
      </c>
      <c r="AG168" s="121">
        <v>14</v>
      </c>
    </row>
    <row r="169" spans="25:33">
      <c r="Y169" s="10" t="s">
        <v>214</v>
      </c>
      <c r="Z169" s="1">
        <v>0.79133551199999996</v>
      </c>
      <c r="AA169" s="121">
        <v>38</v>
      </c>
      <c r="AB169" s="1">
        <v>0.77871324600000003</v>
      </c>
      <c r="AC169" s="121">
        <v>6</v>
      </c>
      <c r="AD169" s="1">
        <v>0.89850403000000001</v>
      </c>
      <c r="AE169" s="121">
        <v>9</v>
      </c>
      <c r="AF169" s="1">
        <v>0.782003911</v>
      </c>
      <c r="AG169" s="121">
        <v>5</v>
      </c>
    </row>
    <row r="170" spans="25:33">
      <c r="Y170" s="10" t="s">
        <v>228</v>
      </c>
      <c r="Z170" s="1">
        <v>0.99999939100000002</v>
      </c>
      <c r="AA170" s="121">
        <v>32</v>
      </c>
      <c r="AB170" s="1">
        <v>0.79243689799999995</v>
      </c>
      <c r="AC170" s="121">
        <v>5</v>
      </c>
      <c r="AD170" s="1">
        <v>0.99999969899999996</v>
      </c>
      <c r="AE170" s="121">
        <v>5</v>
      </c>
      <c r="AF170" s="1">
        <v>0.99999938099999996</v>
      </c>
      <c r="AG170" s="121">
        <v>44</v>
      </c>
    </row>
    <row r="171" spans="25:33">
      <c r="Y171" s="10" t="s">
        <v>213</v>
      </c>
      <c r="Z171" s="1">
        <v>0.364998025</v>
      </c>
      <c r="AA171" s="121">
        <v>11</v>
      </c>
      <c r="AB171" s="1">
        <v>0.35563474</v>
      </c>
      <c r="AC171" s="121">
        <v>47</v>
      </c>
      <c r="AD171" s="1">
        <v>0.37164037999999999</v>
      </c>
      <c r="AE171" s="121">
        <v>46</v>
      </c>
      <c r="AF171" s="1">
        <v>0.37520073599999998</v>
      </c>
      <c r="AG171" s="121">
        <v>13</v>
      </c>
    </row>
    <row r="172" spans="25:33">
      <c r="Y172" s="10" t="s">
        <v>239</v>
      </c>
      <c r="Z172" s="1">
        <v>0.94056122499999995</v>
      </c>
      <c r="AA172" s="121">
        <v>45</v>
      </c>
      <c r="AB172" s="1">
        <v>0.66568772600000004</v>
      </c>
      <c r="AC172" s="121">
        <v>36</v>
      </c>
      <c r="AD172" s="1">
        <v>0.471765661</v>
      </c>
      <c r="AE172" s="121">
        <v>38</v>
      </c>
      <c r="AF172" s="1">
        <v>0.67982163299999998</v>
      </c>
      <c r="AG172" s="121">
        <v>27</v>
      </c>
    </row>
    <row r="173" spans="25:33">
      <c r="Y173" s="10" t="s">
        <v>5</v>
      </c>
      <c r="Z173" s="1">
        <v>0.370017922</v>
      </c>
      <c r="AA173" s="121">
        <v>8</v>
      </c>
      <c r="AB173" s="1">
        <v>0.40212637200000001</v>
      </c>
      <c r="AC173" s="121">
        <v>37</v>
      </c>
      <c r="AD173" s="1">
        <v>0.34616297800000001</v>
      </c>
      <c r="AE173" s="121">
        <v>44</v>
      </c>
      <c r="AF173" s="1">
        <v>0.59536681599999997</v>
      </c>
      <c r="AG173" s="121">
        <v>31</v>
      </c>
    </row>
    <row r="174" spans="25:33">
      <c r="Y174" s="10" t="s">
        <v>232</v>
      </c>
      <c r="Z174" s="1">
        <v>0.71022775500000002</v>
      </c>
      <c r="AA174" s="121">
        <v>50</v>
      </c>
      <c r="AB174" s="1">
        <v>0.52203143799999996</v>
      </c>
      <c r="AC174" s="121">
        <v>31</v>
      </c>
      <c r="AD174" s="1">
        <v>0.67948065199999996</v>
      </c>
      <c r="AE174" s="121">
        <v>18</v>
      </c>
      <c r="AF174" s="1">
        <v>0.47983430199999999</v>
      </c>
      <c r="AG174" s="121">
        <v>7</v>
      </c>
    </row>
    <row r="175" spans="25:33">
      <c r="Y175" s="10" t="s">
        <v>210</v>
      </c>
      <c r="Z175" s="1">
        <v>0.59039026400000005</v>
      </c>
      <c r="AA175" s="121">
        <v>16</v>
      </c>
      <c r="AB175" s="1">
        <v>0.60449350499999999</v>
      </c>
      <c r="AC175" s="121">
        <v>16</v>
      </c>
      <c r="AD175" s="1">
        <v>0.99999945999999995</v>
      </c>
      <c r="AE175" s="121">
        <v>1</v>
      </c>
      <c r="AF175" s="1">
        <v>0.88851471500000001</v>
      </c>
      <c r="AG175" s="121">
        <v>12</v>
      </c>
    </row>
    <row r="176" spans="25:33">
      <c r="Y176" s="10" t="s">
        <v>4</v>
      </c>
      <c r="Z176" s="1">
        <v>0.80214116899999999</v>
      </c>
      <c r="AA176" s="121">
        <v>43</v>
      </c>
      <c r="AB176" s="1">
        <v>1.0000017919999999</v>
      </c>
      <c r="AC176" s="121">
        <v>7</v>
      </c>
      <c r="AD176" s="1">
        <v>0.56935349000000002</v>
      </c>
      <c r="AE176" s="121">
        <v>28</v>
      </c>
      <c r="AF176" s="1">
        <v>0.79843440499999996</v>
      </c>
      <c r="AG176" s="121">
        <v>44</v>
      </c>
    </row>
    <row r="177" spans="25:33">
      <c r="Y177" s="10" t="s">
        <v>193</v>
      </c>
      <c r="Z177" s="1">
        <v>0.419819581</v>
      </c>
      <c r="AA177" s="121">
        <v>19</v>
      </c>
      <c r="AB177" s="1">
        <v>0.86354328599999997</v>
      </c>
      <c r="AC177" s="121">
        <v>12</v>
      </c>
      <c r="AD177" s="1">
        <v>0.83615631199999996</v>
      </c>
      <c r="AE177" s="121">
        <v>13</v>
      </c>
      <c r="AF177" s="1">
        <v>0.37556260000000002</v>
      </c>
      <c r="AG177" s="121">
        <v>42</v>
      </c>
    </row>
    <row r="178" spans="25:33">
      <c r="Y178" s="10" t="s">
        <v>241</v>
      </c>
      <c r="Z178" s="1">
        <v>0.65861473000000004</v>
      </c>
      <c r="AA178" s="121">
        <v>46</v>
      </c>
      <c r="AB178" s="1">
        <v>0.52383731099999997</v>
      </c>
      <c r="AC178" s="121">
        <v>43</v>
      </c>
      <c r="AD178" s="1">
        <v>0.35050743699999998</v>
      </c>
      <c r="AE178" s="121">
        <v>45</v>
      </c>
      <c r="AF178" s="1">
        <v>0.371431811</v>
      </c>
      <c r="AG178" s="121">
        <v>27</v>
      </c>
    </row>
    <row r="179" spans="25:33">
      <c r="Y179" s="10" t="s">
        <v>280</v>
      </c>
      <c r="Z179" s="1">
        <v>0.60593656500000004</v>
      </c>
      <c r="AA179" s="121">
        <v>23</v>
      </c>
      <c r="AB179" s="1">
        <v>1.000000928</v>
      </c>
      <c r="AC179" s="121">
        <v>3</v>
      </c>
      <c r="AD179" s="1">
        <v>0.99999916899999997</v>
      </c>
      <c r="AE179" s="121">
        <v>1</v>
      </c>
      <c r="AF179" s="1">
        <v>0.70084029999999997</v>
      </c>
      <c r="AG179" s="121">
        <v>16</v>
      </c>
    </row>
    <row r="180" spans="25:33">
      <c r="Y180" s="10" t="s">
        <v>198</v>
      </c>
      <c r="Z180" s="1">
        <v>0.90907317099999996</v>
      </c>
      <c r="AA180" s="121">
        <v>43</v>
      </c>
      <c r="AB180" s="1">
        <v>0.92345015699999999</v>
      </c>
      <c r="AC180" s="121">
        <v>4</v>
      </c>
      <c r="AD180" s="1">
        <v>0.81902084900000005</v>
      </c>
      <c r="AE180" s="121">
        <v>14</v>
      </c>
      <c r="AF180" s="1">
        <v>0.68267401500000002</v>
      </c>
      <c r="AG180" s="121">
        <v>40</v>
      </c>
    </row>
    <row r="181" spans="25:33">
      <c r="Y181" s="10" t="s">
        <v>246</v>
      </c>
      <c r="Z181" s="1">
        <v>0.69470706400000004</v>
      </c>
      <c r="AA181" s="121">
        <v>13</v>
      </c>
      <c r="AB181" s="1">
        <v>0.371649063</v>
      </c>
      <c r="AC181" s="121">
        <v>42</v>
      </c>
      <c r="AD181" s="1">
        <v>0.40714571100000002</v>
      </c>
      <c r="AE181" s="121">
        <v>43</v>
      </c>
      <c r="AF181" s="1">
        <v>0.40767874799999998</v>
      </c>
      <c r="AG181" s="121">
        <v>11</v>
      </c>
    </row>
    <row r="182" spans="25:33">
      <c r="Y182" s="10" t="s">
        <v>208</v>
      </c>
      <c r="Z182" s="1">
        <v>0.61150997900000004</v>
      </c>
      <c r="AA182" s="121">
        <v>20</v>
      </c>
      <c r="AB182" s="1">
        <v>0.58934956699999996</v>
      </c>
      <c r="AC182" s="121">
        <v>18</v>
      </c>
      <c r="AD182" s="1">
        <v>0.55838336799999999</v>
      </c>
      <c r="AE182" s="121">
        <v>30</v>
      </c>
      <c r="AF182" s="1">
        <v>0.82768067099999998</v>
      </c>
      <c r="AG182" s="121">
        <v>33</v>
      </c>
    </row>
    <row r="183" spans="25:33">
      <c r="Y183" s="10" t="s">
        <v>281</v>
      </c>
      <c r="Z183" s="1">
        <v>0.61044837399999996</v>
      </c>
      <c r="AA183" s="121">
        <v>51</v>
      </c>
      <c r="AB183" s="1">
        <v>0.70612929499999999</v>
      </c>
      <c r="AC183" s="121">
        <v>33</v>
      </c>
      <c r="AD183" s="1">
        <v>0.89594115200000002</v>
      </c>
      <c r="AE183" s="121">
        <v>8</v>
      </c>
      <c r="AF183" s="1">
        <v>0.47665469999999999</v>
      </c>
      <c r="AG183" s="121">
        <v>10</v>
      </c>
    </row>
    <row r="184" spans="25:33">
      <c r="Y184" s="10" t="s">
        <v>206</v>
      </c>
      <c r="Z184" s="1">
        <v>0.760493058</v>
      </c>
      <c r="AA184" s="121">
        <v>30</v>
      </c>
      <c r="AB184" s="1">
        <v>0.65553405099999995</v>
      </c>
      <c r="AC184" s="121">
        <v>18</v>
      </c>
      <c r="AD184" s="1">
        <v>0.77334098900000003</v>
      </c>
      <c r="AE184" s="121">
        <v>12</v>
      </c>
      <c r="AF184" s="1">
        <v>0.77265894000000002</v>
      </c>
      <c r="AG184" s="121">
        <v>39</v>
      </c>
    </row>
  </sheetData>
  <conditionalFormatting sqref="N4:U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U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O4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V4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Q4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4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4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Q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Q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T3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T3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T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T3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6">
      <colorScale>
        <cfvo type="min"/>
        <cfvo type="max"/>
        <color rgb="FFFCFCFF"/>
        <color rgb="FF63BE7B"/>
      </colorScale>
    </cfRule>
  </conditionalFormatting>
  <conditionalFormatting sqref="N8:U8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U8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8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Q8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S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T8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U8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Q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O6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Q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R6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6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T6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U6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T7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T7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T7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7">
      <colorScale>
        <cfvo type="min"/>
        <cfvo type="max"/>
        <color rgb="FFFCFCFF"/>
        <color rgb="FF63BE7B"/>
      </colorScale>
    </cfRule>
  </conditionalFormatting>
  <conditionalFormatting sqref="N5:T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T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T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T5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6">
      <colorScale>
        <cfvo type="min"/>
        <cfvo type="max"/>
        <color rgb="FFFCFCFF"/>
        <color rgb="FF63BE7B"/>
      </colorScale>
    </cfRule>
  </conditionalFormatting>
  <conditionalFormatting sqref="F1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olorScale" priority="5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B24">
    <cfRule type="colorScale" priority="566">
      <colorScale>
        <cfvo type="min"/>
        <cfvo type="max"/>
        <color rgb="FF63BE7B"/>
        <color rgb="FFFCFCFF"/>
      </colorScale>
    </cfRule>
  </conditionalFormatting>
  <conditionalFormatting sqref="D23:D2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5:AK6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66">
    <cfRule type="colorScale" priority="560">
      <colorScale>
        <cfvo type="min"/>
        <cfvo type="max"/>
        <color rgb="FFFCFCFF"/>
        <color rgb="FF63BE7B"/>
      </colorScale>
    </cfRule>
  </conditionalFormatting>
  <conditionalFormatting sqref="AL65:AL66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L66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7">
      <colorScale>
        <cfvo type="min"/>
        <cfvo type="max"/>
        <color rgb="FFF8696B"/>
        <color rgb="FFFCFCFF"/>
      </colorScale>
    </cfRule>
  </conditionalFormatting>
  <conditionalFormatting sqref="AM65:AM66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:AM66">
    <cfRule type="colorScale" priority="554">
      <colorScale>
        <cfvo type="min"/>
        <cfvo type="max"/>
        <color rgb="FFFCFCFF"/>
        <color rgb="FF63BE7B"/>
      </colorScale>
    </cfRule>
  </conditionalFormatting>
  <conditionalFormatting sqref="AN15:AN66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5:AN66">
    <cfRule type="colorScale" priority="552">
      <colorScale>
        <cfvo type="min"/>
        <cfvo type="max"/>
        <color rgb="FF63BE7B"/>
        <color rgb="FFFCFCFF"/>
      </colorScale>
    </cfRule>
  </conditionalFormatting>
  <conditionalFormatting sqref="AN65:AN66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:AN66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9">
      <colorScale>
        <cfvo type="min"/>
        <cfvo type="max"/>
        <color rgb="FFF8696B"/>
        <color rgb="FFFCFCFF"/>
      </colorScale>
    </cfRule>
  </conditionalFormatting>
  <conditionalFormatting sqref="AQ65:AQ66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Q66">
    <cfRule type="colorScale" priority="546">
      <colorScale>
        <cfvo type="min"/>
        <cfvo type="max"/>
        <color rgb="FFFCFCFF"/>
        <color rgb="FF63BE7B"/>
      </colorScale>
    </cfRule>
  </conditionalFormatting>
  <conditionalFormatting sqref="AR15:AR66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5:AR66">
    <cfRule type="colorScale" priority="544">
      <colorScale>
        <cfvo type="min"/>
        <cfvo type="max"/>
        <color rgb="FF63BE7B"/>
        <color rgb="FFFCFCFF"/>
      </colorScale>
    </cfRule>
  </conditionalFormatting>
  <conditionalFormatting sqref="AR65:AR66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:AR66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1">
      <colorScale>
        <cfvo type="min"/>
        <cfvo type="max"/>
        <color rgb="FFF8696B"/>
        <color rgb="FFFCFCFF"/>
      </colorScale>
    </cfRule>
  </conditionalFormatting>
  <conditionalFormatting sqref="AO65:AO66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:AO66">
    <cfRule type="colorScale" priority="538">
      <colorScale>
        <cfvo type="min"/>
        <cfvo type="max"/>
        <color rgb="FFFCFCFF"/>
        <color rgb="FF63BE7B"/>
      </colorScale>
    </cfRule>
  </conditionalFormatting>
  <conditionalFormatting sqref="AP15:AP66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5:AP66">
    <cfRule type="colorScale" priority="536">
      <colorScale>
        <cfvo type="min"/>
        <cfvo type="max"/>
        <color rgb="FF63BE7B"/>
        <color rgb="FFFCFCFF"/>
      </colorScale>
    </cfRule>
  </conditionalFormatting>
  <conditionalFormatting sqref="AP65:AP66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:AP66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max"/>
        <color rgb="FFF8696B"/>
        <color rgb="FFFCFCFF"/>
      </colorScale>
    </cfRule>
  </conditionalFormatting>
  <conditionalFormatting sqref="AL15:AL66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5:AL66">
    <cfRule type="colorScale" priority="646">
      <colorScale>
        <cfvo type="min"/>
        <cfvo type="max"/>
        <color rgb="FF63BE7B"/>
        <color rgb="FFFCFCFF"/>
      </colorScale>
    </cfRule>
  </conditionalFormatting>
  <conditionalFormatting sqref="AE75:AE96 AE100:AE101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5:AK125">
    <cfRule type="colorScale" priority="527">
      <colorScale>
        <cfvo type="min"/>
        <cfvo type="max"/>
        <color rgb="FFFCFCFF"/>
        <color rgb="FF63BE7B"/>
      </colorScale>
    </cfRule>
  </conditionalFormatting>
  <conditionalFormatting sqref="AL12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5:AL12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max"/>
        <color rgb="FFF8696B"/>
        <color rgb="FFFCFCFF"/>
      </colorScale>
    </cfRule>
  </conditionalFormatting>
  <conditionalFormatting sqref="AM12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:AM125">
    <cfRule type="colorScale" priority="521">
      <colorScale>
        <cfvo type="min"/>
        <cfvo type="max"/>
        <color rgb="FFFCFCFF"/>
        <color rgb="FF63BE7B"/>
      </colorScale>
    </cfRule>
  </conditionalFormatting>
  <conditionalFormatting sqref="AN75:AN125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75:AN125">
    <cfRule type="colorScale" priority="519">
      <colorScale>
        <cfvo type="min"/>
        <cfvo type="max"/>
        <color rgb="FF63BE7B"/>
        <color rgb="FFFCFCFF"/>
      </colorScale>
    </cfRule>
  </conditionalFormatting>
  <conditionalFormatting sqref="AN12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5:AN12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max"/>
        <color rgb="FFF8696B"/>
        <color rgb="FFFCFCFF"/>
      </colorScale>
    </cfRule>
  </conditionalFormatting>
  <conditionalFormatting sqref="AQ12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5:AQ125">
    <cfRule type="colorScale" priority="513">
      <colorScale>
        <cfvo type="min"/>
        <cfvo type="max"/>
        <color rgb="FFFCFCFF"/>
        <color rgb="FF63BE7B"/>
      </colorScale>
    </cfRule>
  </conditionalFormatting>
  <conditionalFormatting sqref="AR75:AR125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75:AR125">
    <cfRule type="colorScale" priority="511">
      <colorScale>
        <cfvo type="min"/>
        <cfvo type="max"/>
        <color rgb="FF63BE7B"/>
        <color rgb="FFFCFCFF"/>
      </colorScale>
    </cfRule>
  </conditionalFormatting>
  <conditionalFormatting sqref="AR12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5:AR125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max"/>
        <color rgb="FFF8696B"/>
        <color rgb="FFFCFCFF"/>
      </colorScale>
    </cfRule>
  </conditionalFormatting>
  <conditionalFormatting sqref="AO12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5:AO125">
    <cfRule type="colorScale" priority="505">
      <colorScale>
        <cfvo type="min"/>
        <cfvo type="max"/>
        <color rgb="FFFCFCFF"/>
        <color rgb="FF63BE7B"/>
      </colorScale>
    </cfRule>
  </conditionalFormatting>
  <conditionalFormatting sqref="AP75:AP125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75:AP125">
    <cfRule type="colorScale" priority="503">
      <colorScale>
        <cfvo type="min"/>
        <cfvo type="max"/>
        <color rgb="FF63BE7B"/>
        <color rgb="FFFCFCFF"/>
      </colorScale>
    </cfRule>
  </conditionalFormatting>
  <conditionalFormatting sqref="AP125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5:AP125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max"/>
        <color rgb="FFF8696B"/>
        <color rgb="FFFCFCFF"/>
      </colorScale>
    </cfRule>
  </conditionalFormatting>
  <conditionalFormatting sqref="AL75:AL125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75:AL125">
    <cfRule type="colorScale" priority="530">
      <colorScale>
        <cfvo type="min"/>
        <cfvo type="max"/>
        <color rgb="FF63BE7B"/>
        <color rgb="FFFCFCFF"/>
      </colorScale>
    </cfRule>
  </conditionalFormatting>
  <conditionalFormatting sqref="F4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49">
    <cfRule type="colorScale" priority="4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B49">
    <cfRule type="colorScale" priority="491">
      <colorScale>
        <cfvo type="min"/>
        <cfvo type="max"/>
        <color rgb="FF63BE7B"/>
        <color rgb="FFFCFCFF"/>
      </colorScale>
    </cfRule>
  </conditionalFormatting>
  <conditionalFormatting sqref="D47:D4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E49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4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4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45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5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J130 J84 H79:J80 H82:J83 J81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:J130 J84 I79:J80 I82:J83 J81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 K86:L130 N86:O130 Q86:R130 Q82:R82 N82:O82 K82:L8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H130 H79:H80 H82:H83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130 M79:M84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30 P79:P88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130 S79:S88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13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E2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E3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E30">
    <cfRule type="colorScale" priority="6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E30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30">
    <cfRule type="colorScale" priority="652">
      <colorScale>
        <cfvo type="min"/>
        <cfvo type="max"/>
        <color rgb="FF63BE7B"/>
        <color rgb="FFFCFCFF"/>
      </colorScale>
    </cfRule>
  </conditionalFormatting>
  <conditionalFormatting sqref="B47:E49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E43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E4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 H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4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35">
      <colorScale>
        <cfvo type="min"/>
        <cfvo type="max"/>
        <color rgb="FFF8696B"/>
        <color rgb="FFFCFCFF"/>
      </colorScale>
    </cfRule>
  </conditionalFormatting>
  <conditionalFormatting sqref="G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4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4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4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H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H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H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F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6">
      <colorScale>
        <cfvo type="min"/>
        <cfvo type="max"/>
        <color rgb="FFFCFCFF"/>
        <color rgb="FF63BE7B"/>
      </colorScale>
    </cfRule>
  </conditionalFormatting>
  <conditionalFormatting sqref="C9:H9">
    <cfRule type="colorScale" priority="4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">
    <cfRule type="colorScale" priority="4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">
    <cfRule type="colorScale" priority="4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F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 F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4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11">
      <colorScale>
        <cfvo type="min"/>
        <cfvo type="max"/>
        <color rgb="FFFCFCFF"/>
        <color rgb="FFF8696B"/>
      </colorScale>
    </cfRule>
  </conditionalFormatting>
  <conditionalFormatting sqref="D3:F3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7">
      <colorScale>
        <cfvo type="min"/>
        <cfvo type="max"/>
        <color rgb="FFFCFCFF"/>
        <color rgb="FFF8696B"/>
      </colorScale>
    </cfRule>
  </conditionalFormatting>
  <conditionalFormatting sqref="E3:F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9">
      <colorScale>
        <cfvo type="min"/>
        <cfvo type="max"/>
        <color rgb="FFFCFCFF"/>
        <color rgb="FF63BE7B"/>
      </colorScale>
    </cfRule>
  </conditionalFormatting>
  <conditionalFormatting sqref="F3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3">
    <cfRule type="colorScale" priority="4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">
    <cfRule type="colorScale" priority="4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">
    <cfRule type="colorScale" priority="4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4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4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F4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4">
    <cfRule type="colorScale" priority="3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1">
      <colorScale>
        <cfvo type="min"/>
        <cfvo type="max"/>
        <color rgb="FFFCFCFF"/>
        <color rgb="FFF8696B"/>
      </colorScale>
    </cfRule>
  </conditionalFormatting>
  <conditionalFormatting sqref="D4:F4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8">
      <colorScale>
        <cfvo type="min"/>
        <cfvo type="max"/>
        <color rgb="FFFCFCFF"/>
        <color rgb="FFF8696B"/>
      </colorScale>
    </cfRule>
  </conditionalFormatting>
  <conditionalFormatting sqref="E4:F4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9">
      <colorScale>
        <cfvo type="min"/>
        <cfvo type="max"/>
        <color rgb="FFFCFCFF"/>
        <color rgb="FF63BE7B"/>
      </colorScale>
    </cfRule>
  </conditionalFormatting>
  <conditionalFormatting sqref="F4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G4">
    <cfRule type="colorScale" priority="3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">
    <cfRule type="colorScale" priority="3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">
    <cfRule type="colorScale" priority="3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H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 H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36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0">
      <colorScale>
        <cfvo type="min"/>
        <cfvo type="max"/>
        <color rgb="FFF8696B"/>
        <color rgb="FFFCFCFF"/>
      </colorScale>
    </cfRule>
  </conditionalFormatting>
  <conditionalFormatting sqref="G8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3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3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3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3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H8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H8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0">
      <colorScale>
        <cfvo type="min"/>
        <cfvo type="max"/>
        <color rgb="FFFCFCFF"/>
        <color rgb="FF63BE7B"/>
      </colorScale>
    </cfRule>
  </conditionalFormatting>
  <conditionalFormatting sqref="C8:H8">
    <cfRule type="colorScale" priority="3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">
    <cfRule type="colorScale" priority="3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">
    <cfRule type="colorScale" priority="3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F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2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2">
    <cfRule type="colorScale" priority="3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46">
      <colorScale>
        <cfvo type="min"/>
        <cfvo type="max"/>
        <color rgb="FFFCFCFF"/>
        <color rgb="FFF8696B"/>
      </colorScale>
    </cfRule>
  </conditionalFormatting>
  <conditionalFormatting sqref="D2:F2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5">
      <colorScale>
        <cfvo type="min"/>
        <cfvo type="max"/>
        <color rgb="FFFCFCFF"/>
        <color rgb="FFF8696B"/>
      </colorScale>
    </cfRule>
  </conditionalFormatting>
  <conditionalFormatting sqref="E2:F2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4">
      <colorScale>
        <cfvo type="min"/>
        <cfvo type="max"/>
        <color rgb="FFFCFCFF"/>
        <color rgb="FF63BE7B"/>
      </colorScale>
    </cfRule>
  </conditionalFormatting>
  <conditionalFormatting sqref="F2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G2">
    <cfRule type="colorScale" priority="3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">
    <cfRule type="colorScale" priority="3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">
    <cfRule type="colorScale" priority="3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 H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3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23">
      <colorScale>
        <cfvo type="min"/>
        <cfvo type="max"/>
        <color rgb="FFF8696B"/>
        <color rgb="FFFCFCFF"/>
      </colorScale>
    </cfRule>
  </conditionalFormatting>
  <conditionalFormatting sqref="G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3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3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3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H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H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F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4">
      <colorScale>
        <cfvo type="min"/>
        <cfvo type="max"/>
        <color rgb="FFFCFCFF"/>
        <color rgb="FF63BE7B"/>
      </colorScale>
    </cfRule>
  </conditionalFormatting>
  <conditionalFormatting sqref="C7:H7">
    <cfRule type="colorScale" priority="3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">
    <cfRule type="colorScale" priority="3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">
    <cfRule type="colorScale" priority="3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 B16:B17 D16:E17 E1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H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2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7">
      <colorScale>
        <cfvo type="min"/>
        <cfvo type="max"/>
        <color rgb="FF63BE7B"/>
        <color rgb="FFFCFCFF"/>
      </colorScale>
    </cfRule>
  </conditionalFormatting>
  <conditionalFormatting sqref="D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">
    <cfRule type="colorScale" priority="2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9">
      <colorScale>
        <cfvo type="min"/>
        <cfvo type="max"/>
        <color rgb="FF63BE7B"/>
        <color rgb="FFFCFCFF"/>
      </colorScale>
    </cfRule>
  </conditionalFormatting>
  <conditionalFormatting sqref="F21">
    <cfRule type="colorScale" priority="277">
      <colorScale>
        <cfvo type="min"/>
        <cfvo type="max"/>
        <color rgb="FF63BE7B"/>
        <color rgb="FFFCFCFF"/>
      </colorScale>
    </cfRule>
  </conditionalFormatting>
  <conditionalFormatting sqref="B2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27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3">
      <colorScale>
        <cfvo type="min"/>
        <cfvo type="max"/>
        <color rgb="FF63BE7B"/>
        <color rgb="FFFCFCFF"/>
      </colorScale>
    </cfRule>
  </conditionalFormatting>
  <conditionalFormatting sqref="D2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colorScale" priority="26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5">
      <colorScale>
        <cfvo type="min"/>
        <cfvo type="max"/>
        <color rgb="FF63BE7B"/>
        <color rgb="FFFCFCFF"/>
      </colorScale>
    </cfRule>
  </conditionalFormatting>
  <conditionalFormatting sqref="B2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25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0">
      <colorScale>
        <cfvo type="min"/>
        <cfvo type="max"/>
        <color rgb="FF63BE7B"/>
        <color rgb="FFFCFCFF"/>
      </colorScale>
    </cfRule>
  </conditionalFormatting>
  <conditionalFormatting sqref="D2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">
    <cfRule type="colorScale" priority="25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2">
      <colorScale>
        <cfvo type="min"/>
        <cfvo type="max"/>
        <color rgb="FF63BE7B"/>
        <color rgb="FFFCFCFF"/>
      </colorScale>
    </cfRule>
  </conditionalFormatting>
  <conditionalFormatting sqref="B32:E32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E3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E32">
    <cfRule type="colorScale" priority="250">
      <colorScale>
        <cfvo type="min"/>
        <cfvo type="max"/>
        <color rgb="FF63BE7B"/>
        <color rgb="FFFCFCFF"/>
      </colorScale>
    </cfRule>
  </conditionalFormatting>
  <conditionalFormatting sqref="AA15:AA6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6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6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:AC6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:AC6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66">
    <cfRule type="colorScale" priority="2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0">
      <colorScale>
        <cfvo type="min"/>
        <cfvo type="max"/>
        <color rgb="FF63BE7B"/>
        <color rgb="FFFCFCFF"/>
      </colorScale>
    </cfRule>
  </conditionalFormatting>
  <conditionalFormatting sqref="C1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9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5:AC9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22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7">
      <colorScale>
        <cfvo type="min"/>
        <cfvo type="max"/>
        <color rgb="FF63BE7B"/>
        <color rgb="FFFCFCFF"/>
      </colorScale>
    </cfRule>
  </conditionalFormatting>
  <conditionalFormatting sqref="AA10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1">
    <cfRule type="colorScale" priority="2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9">
      <colorScale>
        <cfvo type="min"/>
        <cfvo type="max"/>
        <color rgb="FF63BE7B"/>
        <color rgb="FFFCFCFF"/>
      </colorScale>
    </cfRule>
  </conditionalFormatting>
  <conditionalFormatting sqref="AA94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2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1">
      <colorScale>
        <cfvo type="min"/>
        <cfvo type="max"/>
        <color rgb="FF63BE7B"/>
        <color rgb="FFFCFCFF"/>
      </colorScale>
    </cfRule>
  </conditionalFormatting>
  <conditionalFormatting sqref="AA9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5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3">
      <colorScale>
        <cfvo type="min"/>
        <cfvo type="max"/>
        <color rgb="FF63BE7B"/>
        <color rgb="FFFCFCFF"/>
      </colorScale>
    </cfRule>
  </conditionalFormatting>
  <conditionalFormatting sqref="AA75:AA9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95">
    <cfRule type="colorScale" priority="2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75:AC9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95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0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1">
      <colorScale>
        <cfvo type="min"/>
        <cfvo type="max"/>
        <color rgb="FF63BE7B"/>
        <color rgb="FFFCFCFF"/>
      </colorScale>
    </cfRule>
  </conditionalFormatting>
  <conditionalFormatting sqref="B15:E1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2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3:AE10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7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80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7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2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64">
      <colorScale>
        <cfvo type="min"/>
        <cfvo type="max"/>
        <color rgb="FF63BE7B"/>
        <color rgb="FFFCFCFF"/>
      </colorScale>
    </cfRule>
  </conditionalFormatting>
  <conditionalFormatting sqref="AA10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"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56">
      <colorScale>
        <cfvo type="min"/>
        <cfvo type="max"/>
        <color rgb="FF63BE7B"/>
        <color rgb="FFFCFCFF"/>
      </colorScale>
    </cfRule>
  </conditionalFormatting>
  <conditionalFormatting sqref="AA10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8">
      <colorScale>
        <cfvo type="min"/>
        <cfvo type="max"/>
        <color rgb="FF63BE7B"/>
        <color rgb="FFFCFCFF"/>
      </colorScale>
    </cfRule>
  </conditionalFormatting>
  <conditionalFormatting sqref="AA10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"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0">
      <colorScale>
        <cfvo type="min"/>
        <cfvo type="max"/>
        <color rgb="FF63BE7B"/>
        <color rgb="FFFCFCFF"/>
      </colorScale>
    </cfRule>
  </conditionalFormatting>
  <conditionalFormatting sqref="AA103:AA10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:AB105">
    <cfRule type="colorScale" priority="1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03:AC10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3:AD105"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9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8">
      <colorScale>
        <cfvo type="min"/>
        <cfvo type="max"/>
        <color rgb="FF63BE7B"/>
        <color rgb="FFFCFCFF"/>
      </colorScale>
    </cfRule>
  </conditionalFormatting>
  <conditionalFormatting sqref="AE97:AE9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9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1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03">
      <colorScale>
        <cfvo type="min"/>
        <cfvo type="max"/>
        <color rgb="FF63BE7B"/>
        <color rgb="FFFCFCFF"/>
      </colorScale>
    </cfRule>
  </conditionalFormatting>
  <conditionalFormatting sqref="AA9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5">
      <colorScale>
        <cfvo type="min"/>
        <cfvo type="max"/>
        <color rgb="FF63BE7B"/>
        <color rgb="FFFCFCFF"/>
      </colorScale>
    </cfRule>
  </conditionalFormatting>
  <conditionalFormatting sqref="AA9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87">
      <colorScale>
        <cfvo type="min"/>
        <cfvo type="max"/>
        <color rgb="FF63BE7B"/>
        <color rgb="FFFCFCFF"/>
      </colorScale>
    </cfRule>
  </conditionalFormatting>
  <conditionalFormatting sqref="AA9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9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9">
      <colorScale>
        <cfvo type="min"/>
        <cfvo type="max"/>
        <color rgb="FF63BE7B"/>
        <color rgb="FFFCFCFF"/>
      </colorScale>
    </cfRule>
  </conditionalFormatting>
  <conditionalFormatting sqref="AA97:AA9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:AB99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97:AC9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:AD99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75:AA9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9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:AE9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:H13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L85 N85:O85 Q85:R8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0 N80:O80 Q80:R8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:Z184">
    <cfRule type="colorScale" priority="52">
      <colorScale>
        <cfvo type="min"/>
        <cfvo type="max"/>
        <color rgb="FFFCFCFF"/>
        <color rgb="FF63BE7B"/>
      </colorScale>
    </cfRule>
  </conditionalFormatting>
  <conditionalFormatting sqref="AA1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A18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max"/>
        <color rgb="FFF8696B"/>
        <color rgb="FFFCFCFF"/>
      </colorScale>
    </cfRule>
  </conditionalFormatting>
  <conditionalFormatting sqref="AB1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B184">
    <cfRule type="colorScale" priority="46">
      <colorScale>
        <cfvo type="min"/>
        <cfvo type="max"/>
        <color rgb="FFFCFCFF"/>
        <color rgb="FF63BE7B"/>
      </colorScale>
    </cfRule>
  </conditionalFormatting>
  <conditionalFormatting sqref="AC134:AC18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34:AC184">
    <cfRule type="colorScale" priority="44">
      <colorScale>
        <cfvo type="min"/>
        <cfvo type="max"/>
        <color rgb="FF63BE7B"/>
        <color rgb="FFFCFCFF"/>
      </colorScale>
    </cfRule>
  </conditionalFormatting>
  <conditionalFormatting sqref="AC18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:AC18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max"/>
        <color rgb="FFF8696B"/>
        <color rgb="FFFCFCFF"/>
      </colorScale>
    </cfRule>
  </conditionalFormatting>
  <conditionalFormatting sqref="AF18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:AF184">
    <cfRule type="colorScale" priority="38">
      <colorScale>
        <cfvo type="min"/>
        <cfvo type="max"/>
        <color rgb="FFFCFCFF"/>
        <color rgb="FF63BE7B"/>
      </colorScale>
    </cfRule>
  </conditionalFormatting>
  <conditionalFormatting sqref="AG134:AG18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4:AG184">
    <cfRule type="colorScale" priority="36">
      <colorScale>
        <cfvo type="min"/>
        <cfvo type="max"/>
        <color rgb="FF63BE7B"/>
        <color rgb="FFFCFCFF"/>
      </colorScale>
    </cfRule>
  </conditionalFormatting>
  <conditionalFormatting sqref="AG1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4:AG18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max"/>
        <color rgb="FFF8696B"/>
        <color rgb="FFFCFCFF"/>
      </colorScale>
    </cfRule>
  </conditionalFormatting>
  <conditionalFormatting sqref="AD18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4:AD184">
    <cfRule type="colorScale" priority="30">
      <colorScale>
        <cfvo type="min"/>
        <cfvo type="max"/>
        <color rgb="FFFCFCFF"/>
        <color rgb="FF63BE7B"/>
      </colorScale>
    </cfRule>
  </conditionalFormatting>
  <conditionalFormatting sqref="AE134:AE18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34:AE184">
    <cfRule type="colorScale" priority="28">
      <colorScale>
        <cfvo type="min"/>
        <cfvo type="max"/>
        <color rgb="FF63BE7B"/>
        <color rgb="FFFCFCFF"/>
      </colorScale>
    </cfRule>
  </conditionalFormatting>
  <conditionalFormatting sqref="AE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4:AE18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max"/>
        <color rgb="FFF8696B"/>
        <color rgb="FFFCFCFF"/>
      </colorScale>
    </cfRule>
  </conditionalFormatting>
  <conditionalFormatting sqref="AA134:AA18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34:AA184">
    <cfRule type="colorScale" priority="55">
      <colorScale>
        <cfvo type="min"/>
        <cfvo type="max"/>
        <color rgb="FF63BE7B"/>
        <color rgb="FFFCFCFF"/>
      </colorScale>
    </cfRule>
  </conditionalFormatting>
  <conditionalFormatting sqref="K82:L82 N82:O82 Q82:R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L83 N83:O83 Q83:R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L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O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L79 N79:O79 Q79:R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L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O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4A4D-2791-664E-8494-40A1025978C4}">
  <dimension ref="A1:FD53"/>
  <sheetViews>
    <sheetView tabSelected="1" workbookViewId="0">
      <selection activeCell="S45" sqref="S45"/>
    </sheetView>
  </sheetViews>
  <sheetFormatPr baseColWidth="10" defaultRowHeight="16"/>
  <sheetData>
    <row r="1" spans="1:160">
      <c r="A1" s="274" t="s">
        <v>0</v>
      </c>
      <c r="B1" s="274" t="s">
        <v>327</v>
      </c>
      <c r="C1" s="274" t="s">
        <v>328</v>
      </c>
      <c r="D1" s="274" t="s">
        <v>329</v>
      </c>
      <c r="E1" s="274" t="s">
        <v>330</v>
      </c>
      <c r="F1" s="274" t="s">
        <v>331</v>
      </c>
      <c r="G1" s="274" t="s">
        <v>329</v>
      </c>
      <c r="H1" s="274" t="s">
        <v>332</v>
      </c>
      <c r="I1" s="274" t="s">
        <v>333</v>
      </c>
      <c r="J1" s="274" t="s">
        <v>329</v>
      </c>
      <c r="K1" s="274" t="s">
        <v>334</v>
      </c>
      <c r="L1" s="274" t="s">
        <v>335</v>
      </c>
      <c r="M1" s="274" t="s">
        <v>329</v>
      </c>
      <c r="N1" s="274" t="s">
        <v>34</v>
      </c>
      <c r="O1" s="274" t="s">
        <v>9</v>
      </c>
      <c r="P1" s="274" t="s">
        <v>10</v>
      </c>
      <c r="Q1" s="274" t="s">
        <v>35</v>
      </c>
      <c r="R1" s="274" t="s">
        <v>36</v>
      </c>
      <c r="S1" s="274" t="s">
        <v>37</v>
      </c>
      <c r="T1" s="274" t="s">
        <v>38</v>
      </c>
      <c r="U1" s="274" t="s">
        <v>39</v>
      </c>
      <c r="V1" s="274" t="s">
        <v>40</v>
      </c>
      <c r="W1" s="274" t="s">
        <v>41</v>
      </c>
      <c r="X1" s="274" t="s">
        <v>42</v>
      </c>
      <c r="Y1" s="274" t="s">
        <v>43</v>
      </c>
      <c r="Z1" s="274" t="s">
        <v>44</v>
      </c>
      <c r="AA1" s="274" t="s">
        <v>45</v>
      </c>
      <c r="AB1" s="274" t="s">
        <v>46</v>
      </c>
      <c r="AC1" s="274" t="s">
        <v>47</v>
      </c>
      <c r="AD1" s="274" t="s">
        <v>48</v>
      </c>
      <c r="AE1" s="274" t="s">
        <v>49</v>
      </c>
      <c r="AF1" s="274" t="s">
        <v>33</v>
      </c>
      <c r="AG1" s="274" t="s">
        <v>50</v>
      </c>
      <c r="AH1" s="274" t="s">
        <v>51</v>
      </c>
      <c r="AI1" s="274" t="s">
        <v>52</v>
      </c>
      <c r="AJ1" s="274" t="s">
        <v>53</v>
      </c>
      <c r="AK1" s="274" t="s">
        <v>54</v>
      </c>
      <c r="AL1" s="274" t="s">
        <v>55</v>
      </c>
      <c r="AM1" s="274" t="s">
        <v>56</v>
      </c>
      <c r="AN1" s="274" t="s">
        <v>57</v>
      </c>
      <c r="AO1" s="274" t="s">
        <v>58</v>
      </c>
      <c r="AP1" s="274" t="s">
        <v>59</v>
      </c>
      <c r="AQ1" s="274" t="s">
        <v>60</v>
      </c>
      <c r="AR1" s="274" t="s">
        <v>61</v>
      </c>
      <c r="AS1" s="274" t="s">
        <v>62</v>
      </c>
      <c r="AT1" s="274" t="s">
        <v>63</v>
      </c>
      <c r="AU1" s="274" t="s">
        <v>64</v>
      </c>
      <c r="AV1" s="274" t="s">
        <v>65</v>
      </c>
      <c r="AW1" s="274" t="s">
        <v>66</v>
      </c>
      <c r="AX1" s="274" t="s">
        <v>67</v>
      </c>
      <c r="AY1" s="274" t="s">
        <v>68</v>
      </c>
      <c r="AZ1" s="274" t="s">
        <v>69</v>
      </c>
      <c r="BA1" s="274" t="s">
        <v>70</v>
      </c>
      <c r="BB1" s="274" t="s">
        <v>71</v>
      </c>
      <c r="BC1" s="274" t="s">
        <v>72</v>
      </c>
      <c r="BD1" s="274" t="s">
        <v>73</v>
      </c>
      <c r="BE1" s="274" t="s">
        <v>74</v>
      </c>
      <c r="BF1" s="274" t="s">
        <v>257</v>
      </c>
      <c r="BG1" s="274" t="s">
        <v>75</v>
      </c>
      <c r="BH1" s="274" t="s">
        <v>76</v>
      </c>
      <c r="BI1" s="274" t="s">
        <v>77</v>
      </c>
      <c r="BJ1" s="274" t="s">
        <v>78</v>
      </c>
      <c r="BK1" s="274" t="s">
        <v>79</v>
      </c>
      <c r="BL1" s="274" t="s">
        <v>80</v>
      </c>
      <c r="BM1" s="274" t="s">
        <v>81</v>
      </c>
      <c r="BN1" s="274" t="s">
        <v>82</v>
      </c>
      <c r="BO1" s="274" t="s">
        <v>83</v>
      </c>
      <c r="BP1" s="274" t="s">
        <v>84</v>
      </c>
      <c r="BQ1" s="274" t="s">
        <v>85</v>
      </c>
      <c r="BR1" s="274" t="s">
        <v>86</v>
      </c>
      <c r="BS1" s="274" t="s">
        <v>87</v>
      </c>
      <c r="BT1" s="274" t="s">
        <v>88</v>
      </c>
      <c r="BU1" s="274" t="s">
        <v>89</v>
      </c>
      <c r="BV1" s="274" t="s">
        <v>90</v>
      </c>
      <c r="BW1" s="274" t="s">
        <v>91</v>
      </c>
      <c r="BX1" s="274" t="s">
        <v>92</v>
      </c>
      <c r="BY1" s="274" t="s">
        <v>93</v>
      </c>
      <c r="BZ1" s="274" t="s">
        <v>94</v>
      </c>
      <c r="CA1" s="274" t="s">
        <v>95</v>
      </c>
      <c r="CB1" s="274" t="s">
        <v>96</v>
      </c>
      <c r="CC1" s="274" t="s">
        <v>97</v>
      </c>
      <c r="CD1" s="274" t="s">
        <v>98</v>
      </c>
      <c r="CE1" s="274" t="s">
        <v>99</v>
      </c>
      <c r="CF1" s="274" t="s">
        <v>100</v>
      </c>
      <c r="CG1" s="274" t="s">
        <v>101</v>
      </c>
      <c r="CH1" s="274" t="s">
        <v>102</v>
      </c>
      <c r="CI1" s="274" t="s">
        <v>103</v>
      </c>
      <c r="CJ1" s="274" t="s">
        <v>104</v>
      </c>
      <c r="CK1" s="274" t="s">
        <v>105</v>
      </c>
      <c r="CL1" s="274" t="s">
        <v>106</v>
      </c>
      <c r="CM1" s="274" t="s">
        <v>107</v>
      </c>
      <c r="CN1" s="274" t="s">
        <v>108</v>
      </c>
      <c r="CO1" s="274" t="s">
        <v>109</v>
      </c>
      <c r="CP1" s="274" t="s">
        <v>110</v>
      </c>
      <c r="CQ1" s="274" t="s">
        <v>111</v>
      </c>
      <c r="CR1" s="274" t="s">
        <v>112</v>
      </c>
      <c r="CS1" s="274" t="s">
        <v>113</v>
      </c>
      <c r="CT1" s="274" t="s">
        <v>114</v>
      </c>
      <c r="CU1" s="274" t="s">
        <v>115</v>
      </c>
      <c r="CV1" s="274" t="s">
        <v>116</v>
      </c>
      <c r="CW1" s="274" t="s">
        <v>117</v>
      </c>
      <c r="CX1" s="274" t="s">
        <v>118</v>
      </c>
      <c r="CY1" s="274" t="s">
        <v>119</v>
      </c>
      <c r="CZ1" s="274" t="s">
        <v>120</v>
      </c>
      <c r="DA1" s="274" t="s">
        <v>121</v>
      </c>
      <c r="DB1" s="274" t="s">
        <v>122</v>
      </c>
      <c r="DC1" s="274" t="s">
        <v>123</v>
      </c>
      <c r="DD1" s="274" t="s">
        <v>124</v>
      </c>
      <c r="DE1" s="274" t="s">
        <v>125</v>
      </c>
      <c r="DF1" s="274" t="s">
        <v>126</v>
      </c>
      <c r="DG1" s="274" t="s">
        <v>127</v>
      </c>
      <c r="DH1" s="274" t="s">
        <v>128</v>
      </c>
      <c r="DI1" s="274" t="s">
        <v>129</v>
      </c>
      <c r="DJ1" s="274" t="s">
        <v>130</v>
      </c>
      <c r="DK1" s="274" t="s">
        <v>131</v>
      </c>
      <c r="DL1" s="274" t="s">
        <v>132</v>
      </c>
      <c r="DM1" s="274" t="s">
        <v>133</v>
      </c>
      <c r="DN1" s="274" t="s">
        <v>315</v>
      </c>
      <c r="DO1" s="274" t="s">
        <v>134</v>
      </c>
      <c r="DP1" s="274" t="s">
        <v>135</v>
      </c>
      <c r="DQ1" s="274" t="s">
        <v>136</v>
      </c>
      <c r="DR1" s="274" t="s">
        <v>137</v>
      </c>
      <c r="DS1" s="274" t="s">
        <v>138</v>
      </c>
      <c r="DT1" s="274" t="s">
        <v>139</v>
      </c>
      <c r="DU1" s="274" t="s">
        <v>140</v>
      </c>
      <c r="DV1" s="274" t="s">
        <v>141</v>
      </c>
      <c r="DW1" s="274" t="s">
        <v>142</v>
      </c>
      <c r="DX1" s="274" t="s">
        <v>143</v>
      </c>
      <c r="DY1" s="274" t="s">
        <v>144</v>
      </c>
      <c r="DZ1" s="274" t="s">
        <v>145</v>
      </c>
      <c r="EA1" s="274" t="s">
        <v>146</v>
      </c>
      <c r="EB1" s="274" t="s">
        <v>147</v>
      </c>
      <c r="EC1" s="274" t="s">
        <v>148</v>
      </c>
      <c r="ED1" s="274" t="s">
        <v>149</v>
      </c>
      <c r="EE1" s="274" t="s">
        <v>150</v>
      </c>
      <c r="EF1" s="274" t="s">
        <v>151</v>
      </c>
      <c r="EG1" s="274" t="s">
        <v>152</v>
      </c>
      <c r="EH1" s="274" t="s">
        <v>153</v>
      </c>
      <c r="EI1" s="274" t="s">
        <v>154</v>
      </c>
      <c r="EJ1" s="274" t="s">
        <v>155</v>
      </c>
      <c r="EK1" s="274" t="s">
        <v>156</v>
      </c>
      <c r="EL1" s="274" t="s">
        <v>157</v>
      </c>
      <c r="EM1" s="274" t="s">
        <v>158</v>
      </c>
      <c r="EN1" s="274" t="s">
        <v>159</v>
      </c>
      <c r="EO1" s="274" t="s">
        <v>160</v>
      </c>
      <c r="EP1" s="274" t="s">
        <v>161</v>
      </c>
      <c r="EQ1" s="274" t="s">
        <v>162</v>
      </c>
      <c r="ER1" s="274" t="s">
        <v>163</v>
      </c>
      <c r="ES1" s="274" t="s">
        <v>164</v>
      </c>
      <c r="ET1" s="274" t="s">
        <v>165</v>
      </c>
      <c r="EU1" s="274" t="s">
        <v>166</v>
      </c>
      <c r="EV1" s="274" t="s">
        <v>167</v>
      </c>
      <c r="EW1" s="274" t="s">
        <v>168</v>
      </c>
      <c r="EX1" s="274" t="s">
        <v>169</v>
      </c>
      <c r="EY1" s="274" t="s">
        <v>170</v>
      </c>
      <c r="EZ1" s="274" t="s">
        <v>171</v>
      </c>
      <c r="FA1" s="274" t="s">
        <v>172</v>
      </c>
      <c r="FB1" s="274" t="s">
        <v>173</v>
      </c>
      <c r="FC1" s="274" t="s">
        <v>174</v>
      </c>
      <c r="FD1" s="274" t="s">
        <v>175</v>
      </c>
    </row>
    <row r="2" spans="1:160">
      <c r="A2" s="6" t="s">
        <v>4</v>
      </c>
      <c r="B2" s="275">
        <v>0.94499999999999995</v>
      </c>
      <c r="C2" s="276">
        <v>0.14399999999999999</v>
      </c>
      <c r="D2" s="277">
        <v>20</v>
      </c>
      <c r="E2" s="42">
        <v>1</v>
      </c>
      <c r="F2" s="278">
        <v>0.47</v>
      </c>
      <c r="G2" s="42">
        <v>1</v>
      </c>
      <c r="H2" s="279">
        <v>1</v>
      </c>
      <c r="I2" s="280">
        <v>0.46</v>
      </c>
      <c r="J2" s="281">
        <v>11</v>
      </c>
      <c r="K2" s="282">
        <v>0.82899999999999996</v>
      </c>
      <c r="L2" s="283">
        <v>0.15</v>
      </c>
      <c r="M2" s="284">
        <v>38</v>
      </c>
      <c r="N2" s="6" t="s">
        <v>201</v>
      </c>
      <c r="O2" s="6" t="s">
        <v>336</v>
      </c>
      <c r="P2" s="6" t="s">
        <v>11</v>
      </c>
      <c r="Q2" s="138">
        <v>29</v>
      </c>
      <c r="R2" s="138">
        <v>1991</v>
      </c>
      <c r="S2" s="138">
        <v>21.7</v>
      </c>
      <c r="T2" s="285">
        <v>4.62E-3</v>
      </c>
      <c r="U2" s="285">
        <v>2.9760000000000002E-2</v>
      </c>
      <c r="V2" s="285">
        <v>1.129E-2</v>
      </c>
      <c r="W2" s="285">
        <v>1.9449999999999999E-2</v>
      </c>
      <c r="X2" s="285">
        <v>1.3799999999999999E-3</v>
      </c>
      <c r="Y2" s="285">
        <v>5.1999999999999995E-4</v>
      </c>
      <c r="Z2" s="285">
        <v>8.0000000000000007E-5</v>
      </c>
      <c r="AA2" s="285">
        <v>2.1000000000000001E-4</v>
      </c>
      <c r="AB2" s="285">
        <v>8.4700000000000001E-3</v>
      </c>
      <c r="AC2" s="285">
        <v>1.5399999999999999E-3</v>
      </c>
      <c r="AD2" s="285">
        <v>0</v>
      </c>
      <c r="AE2" s="285">
        <v>0</v>
      </c>
      <c r="AF2" s="285">
        <v>2.8700000000000002E-3</v>
      </c>
      <c r="AG2" s="285">
        <v>2.8700000000000002E-3</v>
      </c>
      <c r="AH2" s="285">
        <v>5.0000000000000002E-5</v>
      </c>
      <c r="AI2" s="285">
        <v>1.74E-3</v>
      </c>
      <c r="AJ2" s="285">
        <v>1.74E-3</v>
      </c>
      <c r="AK2" s="285">
        <v>0.46895999999999999</v>
      </c>
      <c r="AL2" s="285">
        <v>0.55720999999999998</v>
      </c>
      <c r="AM2" s="285">
        <v>4.3200000000000002E-2</v>
      </c>
      <c r="AN2" s="285">
        <v>7.6711099999999997</v>
      </c>
      <c r="AO2" s="285">
        <v>1.6085199999999999</v>
      </c>
      <c r="AP2" s="285">
        <v>0.25191999999999998</v>
      </c>
      <c r="AQ2" s="285">
        <v>0.27450000000000002</v>
      </c>
      <c r="AR2" s="285">
        <v>4.7100000000000003E-2</v>
      </c>
      <c r="AS2" s="285">
        <v>0.17394000000000001</v>
      </c>
      <c r="AT2" s="285">
        <v>0.2001</v>
      </c>
      <c r="AU2" s="285">
        <v>4.4589999999999998E-2</v>
      </c>
      <c r="AV2" s="285">
        <v>3.4889999999999997E-2</v>
      </c>
      <c r="AW2" s="285">
        <v>5.7979999999999997E-2</v>
      </c>
      <c r="AX2" s="285">
        <v>3.0890000000000001E-2</v>
      </c>
      <c r="AY2" s="285">
        <v>3.0799999999999998E-3</v>
      </c>
      <c r="AZ2" s="285">
        <v>3.0300000000000001E-3</v>
      </c>
      <c r="BA2" s="285">
        <v>5.0000000000000002E-5</v>
      </c>
      <c r="BB2" s="285">
        <v>2.104E-2</v>
      </c>
      <c r="BC2" s="285">
        <v>1.796E-2</v>
      </c>
      <c r="BD2" s="285">
        <v>2.6679999999999999E-2</v>
      </c>
      <c r="BE2" s="285">
        <v>3.0799999999999998E-3</v>
      </c>
      <c r="BF2" s="285">
        <v>4.5150000000000003E-2</v>
      </c>
      <c r="BG2" s="285">
        <v>0.52334999999999998</v>
      </c>
      <c r="BH2" s="285">
        <v>3.3860000000000001E-2</v>
      </c>
      <c r="BI2" s="285">
        <v>5.64E-3</v>
      </c>
      <c r="BJ2" s="285">
        <v>4.1000000000000003E-3</v>
      </c>
      <c r="BK2" s="285">
        <v>8.158E-2</v>
      </c>
      <c r="BL2" s="285">
        <v>1.4370000000000001E-2</v>
      </c>
      <c r="BM2" s="285">
        <v>3.0790000000000001E-2</v>
      </c>
      <c r="BN2" s="285">
        <v>2.104E-2</v>
      </c>
      <c r="BO2" s="285">
        <v>1.077E-2</v>
      </c>
      <c r="BP2" s="285">
        <v>0</v>
      </c>
      <c r="BQ2" s="285">
        <v>1.0300000000000001E-3</v>
      </c>
      <c r="BR2" s="285">
        <v>0.42945</v>
      </c>
      <c r="BS2" s="285">
        <v>5.2330000000000002E-2</v>
      </c>
      <c r="BT2" s="285">
        <v>7.5420000000000001E-2</v>
      </c>
      <c r="BU2" s="285">
        <v>0.49923000000000001</v>
      </c>
      <c r="BV2" s="285">
        <v>3.746E-2</v>
      </c>
      <c r="BW2" s="285">
        <v>6.6699999999999997E-3</v>
      </c>
      <c r="BX2" s="285">
        <v>5.13E-3</v>
      </c>
      <c r="BY2" s="285">
        <v>1.0300000000000001E-3</v>
      </c>
      <c r="BZ2" s="285">
        <v>5.1000000000000004E-4</v>
      </c>
      <c r="CA2" s="285">
        <v>6.6699999999999997E-3</v>
      </c>
      <c r="CB2" s="285">
        <v>7.1799999999999998E-3</v>
      </c>
      <c r="CC2" s="285">
        <v>1.4370000000000001E-2</v>
      </c>
      <c r="CD2" s="285">
        <v>4.3099999999999999E-2</v>
      </c>
      <c r="CE2" s="285">
        <v>1.99E-3</v>
      </c>
      <c r="CF2" s="285">
        <v>2.9760000000000002E-2</v>
      </c>
      <c r="CG2" s="285">
        <v>3.5899999999999999E-3</v>
      </c>
      <c r="CH2" s="285">
        <v>2.5699999999999998E-3</v>
      </c>
      <c r="CI2" s="285">
        <v>4.1000000000000003E-3</v>
      </c>
      <c r="CJ2" s="285">
        <v>1.5399999999999999E-3</v>
      </c>
      <c r="CK2" s="285">
        <v>1.5399999999999999E-3</v>
      </c>
      <c r="CL2" s="285">
        <v>7.1799999999999998E-3</v>
      </c>
      <c r="CM2" s="285">
        <v>3.3E-4</v>
      </c>
      <c r="CN2" s="285">
        <v>4.62E-3</v>
      </c>
      <c r="CO2" s="285">
        <v>5.1000000000000004E-4</v>
      </c>
      <c r="CP2" s="285">
        <v>1.0300000000000001E-3</v>
      </c>
      <c r="CQ2" s="285">
        <v>5.1000000000000004E-4</v>
      </c>
      <c r="CR2" s="285">
        <v>0</v>
      </c>
      <c r="CS2" s="285">
        <v>5.1000000000000004E-4</v>
      </c>
      <c r="CT2" s="285">
        <v>1.026E-2</v>
      </c>
      <c r="CU2" s="285">
        <v>7.7000000000000002E-3</v>
      </c>
      <c r="CV2" s="285">
        <v>1.5399999999999999E-3</v>
      </c>
      <c r="CW2" s="285">
        <v>4.62E-3</v>
      </c>
      <c r="CX2" s="285">
        <v>4.1000000000000003E-3</v>
      </c>
      <c r="CY2" s="285">
        <v>4.1000000000000003E-3</v>
      </c>
      <c r="CZ2" s="285">
        <v>1.796E-2</v>
      </c>
      <c r="DA2" s="285">
        <v>1.175E-2</v>
      </c>
      <c r="DB2" s="285">
        <v>1.3849999999999999E-2</v>
      </c>
      <c r="DC2" s="285">
        <v>0.1293</v>
      </c>
      <c r="DD2" s="285">
        <v>3.0269999999999998E-2</v>
      </c>
      <c r="DE2" s="285">
        <v>1.201E-2</v>
      </c>
      <c r="DF2" s="285">
        <v>1.3339999999999999E-2</v>
      </c>
      <c r="DG2" s="285">
        <v>5.747E-2</v>
      </c>
      <c r="DH2" s="285">
        <v>5.849E-2</v>
      </c>
      <c r="DI2" s="285">
        <v>1.231E-2</v>
      </c>
      <c r="DJ2" s="285">
        <v>5.1000000000000004E-4</v>
      </c>
      <c r="DK2" s="285">
        <v>0</v>
      </c>
      <c r="DL2" s="285">
        <v>1.18E-2</v>
      </c>
      <c r="DM2" s="285">
        <v>3.0799999999999998E-3</v>
      </c>
      <c r="DN2" s="285">
        <v>1.5389999999999999E-2</v>
      </c>
      <c r="DO2" s="285">
        <v>1.3339999999999999E-2</v>
      </c>
      <c r="DP2" s="285">
        <v>1.5399999999999999E-3</v>
      </c>
      <c r="DQ2" s="285">
        <v>0</v>
      </c>
      <c r="DR2" s="285">
        <v>0.68342999999999998</v>
      </c>
      <c r="DS2" s="285">
        <v>3.0799999999999998E-3</v>
      </c>
      <c r="DT2" s="285">
        <v>3.5400000000000001E-2</v>
      </c>
      <c r="DU2" s="285">
        <v>0.24936</v>
      </c>
      <c r="DV2" s="285">
        <v>0.44946000000000003</v>
      </c>
      <c r="DW2" s="285">
        <v>8.004E-2</v>
      </c>
      <c r="DX2" s="285">
        <v>0.65059</v>
      </c>
      <c r="DY2" s="285">
        <v>1.847E-2</v>
      </c>
      <c r="DZ2" s="285">
        <v>3.7969999999999997E-2</v>
      </c>
      <c r="EA2" s="285">
        <v>2.494E-2</v>
      </c>
      <c r="EB2" s="285">
        <v>2.001E-2</v>
      </c>
      <c r="EC2" s="285">
        <v>0</v>
      </c>
      <c r="ED2" s="285">
        <v>0.53617000000000004</v>
      </c>
      <c r="EE2" s="285">
        <v>2.8086199999999999</v>
      </c>
      <c r="EF2" s="285">
        <v>1.5597700000000001</v>
      </c>
      <c r="EG2" s="285">
        <v>0.10364</v>
      </c>
      <c r="EH2" s="285">
        <v>2.3089999999999999E-2</v>
      </c>
      <c r="EI2" s="285">
        <v>2.4629999999999999E-2</v>
      </c>
      <c r="EJ2" s="285">
        <v>1.6930000000000001E-2</v>
      </c>
      <c r="EK2" s="285">
        <v>1.796E-2</v>
      </c>
      <c r="EL2" s="285">
        <v>0.66239000000000003</v>
      </c>
      <c r="EM2" s="285">
        <v>0.55208000000000002</v>
      </c>
      <c r="EN2" s="285">
        <v>4.274E-2</v>
      </c>
      <c r="EO2" s="285">
        <v>8.9279999999999998E-2</v>
      </c>
      <c r="EP2" s="285">
        <v>0</v>
      </c>
      <c r="EQ2" s="285">
        <v>0</v>
      </c>
      <c r="ER2" s="285">
        <v>0</v>
      </c>
      <c r="ES2" s="285">
        <v>9.2399999999999999E-3</v>
      </c>
      <c r="ET2" s="285">
        <v>1.898E-2</v>
      </c>
      <c r="EU2" s="285">
        <v>3.5899999999999999E-3</v>
      </c>
      <c r="EV2" s="285">
        <v>3.0790000000000001E-2</v>
      </c>
      <c r="EW2" s="285">
        <v>0</v>
      </c>
      <c r="EX2" s="285">
        <v>0</v>
      </c>
      <c r="EY2" s="285">
        <v>0</v>
      </c>
      <c r="EZ2" s="285">
        <v>6.3109999999999999E-2</v>
      </c>
      <c r="FA2" s="285">
        <v>7.7000000000000002E-3</v>
      </c>
      <c r="FB2" s="285">
        <v>9.2399999999999999E-3</v>
      </c>
      <c r="FC2" s="285">
        <v>2.3349999999999999E-2</v>
      </c>
      <c r="FD2" s="285">
        <v>1</v>
      </c>
    </row>
    <row r="3" spans="1:160">
      <c r="A3" s="6" t="s">
        <v>193</v>
      </c>
      <c r="B3" s="286">
        <v>0.434</v>
      </c>
      <c r="C3" s="287">
        <v>0.104</v>
      </c>
      <c r="D3" s="288">
        <v>34</v>
      </c>
      <c r="E3" s="43">
        <v>1</v>
      </c>
      <c r="F3" s="69">
        <v>0.36</v>
      </c>
      <c r="G3" s="289">
        <v>7</v>
      </c>
      <c r="H3" s="290">
        <v>0.52700000000000002</v>
      </c>
      <c r="I3" s="291">
        <v>0.31</v>
      </c>
      <c r="J3" s="292">
        <v>23</v>
      </c>
      <c r="K3" s="43">
        <v>0.999</v>
      </c>
      <c r="L3" s="293">
        <v>0.28000000000000003</v>
      </c>
      <c r="M3" s="294">
        <v>3</v>
      </c>
      <c r="N3" s="6" t="s">
        <v>199</v>
      </c>
      <c r="O3" s="6" t="s">
        <v>194</v>
      </c>
      <c r="P3" s="6" t="s">
        <v>21</v>
      </c>
      <c r="Q3" s="138">
        <v>28</v>
      </c>
      <c r="R3" s="138">
        <v>1992</v>
      </c>
      <c r="S3" s="138">
        <v>34.6</v>
      </c>
      <c r="T3" s="285">
        <v>8.7200000000000003E-3</v>
      </c>
      <c r="U3" s="285">
        <v>3.4889999999999997E-2</v>
      </c>
      <c r="V3" s="285">
        <v>1.796E-2</v>
      </c>
      <c r="W3" s="285">
        <v>2.6419999999999999E-2</v>
      </c>
      <c r="X3" s="285">
        <v>1.01E-3</v>
      </c>
      <c r="Y3" s="285">
        <v>5.1999999999999995E-4</v>
      </c>
      <c r="Z3" s="285">
        <v>1.2E-4</v>
      </c>
      <c r="AA3" s="285">
        <v>2.4000000000000001E-4</v>
      </c>
      <c r="AB3" s="285">
        <v>8.7200000000000003E-3</v>
      </c>
      <c r="AC3" s="285">
        <v>5.1000000000000004E-4</v>
      </c>
      <c r="AD3" s="285">
        <v>5.1000000000000004E-4</v>
      </c>
      <c r="AE3" s="285">
        <v>5.1000000000000004E-4</v>
      </c>
      <c r="AF3" s="285">
        <v>5.28E-3</v>
      </c>
      <c r="AG3" s="285">
        <v>4.8700000000000002E-3</v>
      </c>
      <c r="AH3" s="285">
        <v>6.9999999999999994E-5</v>
      </c>
      <c r="AI3" s="285">
        <v>3.4399999999999999E-3</v>
      </c>
      <c r="AJ3" s="285">
        <v>3.3400000000000001E-3</v>
      </c>
      <c r="AK3" s="285">
        <v>0.47204000000000002</v>
      </c>
      <c r="AL3" s="285">
        <v>0.61519000000000001</v>
      </c>
      <c r="AM3" s="285">
        <v>3.9350000000000003E-2</v>
      </c>
      <c r="AN3" s="285">
        <v>7.4941000000000004</v>
      </c>
      <c r="AO3" s="285">
        <v>1.6644399999999999</v>
      </c>
      <c r="AP3" s="285">
        <v>0.26526</v>
      </c>
      <c r="AQ3" s="285">
        <v>0.30580000000000002</v>
      </c>
      <c r="AR3" s="285">
        <v>4.4479999999999999E-2</v>
      </c>
      <c r="AS3" s="285">
        <v>0.14007</v>
      </c>
      <c r="AT3" s="285">
        <v>0.17649999999999999</v>
      </c>
      <c r="AU3" s="285">
        <v>4.0739999999999998E-2</v>
      </c>
      <c r="AV3" s="285">
        <v>4.5150000000000003E-2</v>
      </c>
      <c r="AW3" s="285">
        <v>9.6970000000000001E-2</v>
      </c>
      <c r="AX3" s="285">
        <v>2.3910000000000001E-2</v>
      </c>
      <c r="AY3" s="285">
        <v>5.13E-3</v>
      </c>
      <c r="AZ3" s="285">
        <v>4.5700000000000003E-3</v>
      </c>
      <c r="BA3" s="285">
        <v>5.5999999999999995E-4</v>
      </c>
      <c r="BB3" s="285">
        <v>3.9510000000000003E-2</v>
      </c>
      <c r="BC3" s="285">
        <v>1.6420000000000001E-2</v>
      </c>
      <c r="BD3" s="285">
        <v>1.4880000000000001E-2</v>
      </c>
      <c r="BE3" s="285">
        <v>1.0300000000000001E-3</v>
      </c>
      <c r="BF3" s="285">
        <v>3.2840000000000001E-2</v>
      </c>
      <c r="BG3" s="285">
        <v>0.53822000000000003</v>
      </c>
      <c r="BH3" s="285">
        <v>7.6960000000000001E-2</v>
      </c>
      <c r="BI3" s="285">
        <v>1.898E-2</v>
      </c>
      <c r="BJ3" s="285">
        <v>1.5399999999999999E-3</v>
      </c>
      <c r="BK3" s="285">
        <v>0.10518</v>
      </c>
      <c r="BL3" s="285">
        <v>2.5649999999999999E-2</v>
      </c>
      <c r="BM3" s="285">
        <v>2.7709999999999999E-2</v>
      </c>
      <c r="BN3" s="285">
        <v>4.9770000000000002E-2</v>
      </c>
      <c r="BO3" s="285">
        <v>2.3599999999999999E-2</v>
      </c>
      <c r="BP3" s="285">
        <v>1.847E-2</v>
      </c>
      <c r="BQ3" s="285">
        <v>5.13E-3</v>
      </c>
      <c r="BR3" s="285">
        <v>0.41919000000000001</v>
      </c>
      <c r="BS3" s="285">
        <v>9.2359999999999998E-2</v>
      </c>
      <c r="BT3" s="285">
        <v>0.10364</v>
      </c>
      <c r="BU3" s="285">
        <v>8.7220000000000006E-2</v>
      </c>
      <c r="BV3" s="285">
        <v>0.48332000000000003</v>
      </c>
      <c r="BW3" s="285">
        <v>2.4629999999999999E-2</v>
      </c>
      <c r="BX3" s="285">
        <v>5.13E-3</v>
      </c>
      <c r="BY3" s="285">
        <v>3.0799999999999998E-3</v>
      </c>
      <c r="BZ3" s="285">
        <v>2.5699999999999998E-3</v>
      </c>
      <c r="CA3" s="285">
        <v>5.64E-3</v>
      </c>
      <c r="CB3" s="285">
        <v>1.4880000000000001E-2</v>
      </c>
      <c r="CC3" s="285">
        <v>1.5910000000000001E-2</v>
      </c>
      <c r="CD3" s="285">
        <v>6.003E-2</v>
      </c>
      <c r="CE3" s="285">
        <v>1.73E-3</v>
      </c>
      <c r="CF3" s="285">
        <v>3.7969999999999997E-2</v>
      </c>
      <c r="CG3" s="285">
        <v>1.4370000000000001E-2</v>
      </c>
      <c r="CH3" s="285">
        <v>4.1000000000000003E-3</v>
      </c>
      <c r="CI3" s="285">
        <v>5.1000000000000004E-4</v>
      </c>
      <c r="CJ3" s="285">
        <v>3.0799999999999998E-3</v>
      </c>
      <c r="CK3" s="285">
        <v>0</v>
      </c>
      <c r="CL3" s="285">
        <v>7.7000000000000002E-3</v>
      </c>
      <c r="CM3" s="285">
        <v>2.2000000000000001E-4</v>
      </c>
      <c r="CN3" s="285">
        <v>5.64E-3</v>
      </c>
      <c r="CO3" s="285">
        <v>1.0300000000000001E-3</v>
      </c>
      <c r="CP3" s="285">
        <v>1.0300000000000001E-3</v>
      </c>
      <c r="CQ3" s="285">
        <v>0</v>
      </c>
      <c r="CR3" s="285">
        <v>0</v>
      </c>
      <c r="CS3" s="285">
        <v>0</v>
      </c>
      <c r="CT3" s="285">
        <v>1.4880000000000001E-2</v>
      </c>
      <c r="CU3" s="285">
        <v>8.7200000000000003E-3</v>
      </c>
      <c r="CV3" s="285">
        <v>4.62E-3</v>
      </c>
      <c r="CW3" s="285">
        <v>7.7000000000000002E-3</v>
      </c>
      <c r="CX3" s="285">
        <v>2.5699999999999998E-3</v>
      </c>
      <c r="CY3" s="285">
        <v>6.6699999999999997E-3</v>
      </c>
      <c r="CZ3" s="285">
        <v>3.6429999999999997E-2</v>
      </c>
      <c r="DA3" s="285">
        <v>9.3900000000000008E-3</v>
      </c>
      <c r="DB3" s="285">
        <v>2.9760000000000002E-2</v>
      </c>
      <c r="DC3" s="285">
        <v>0.31657000000000002</v>
      </c>
      <c r="DD3" s="285">
        <v>7.2340000000000002E-2</v>
      </c>
      <c r="DE3" s="285">
        <v>1.175E-2</v>
      </c>
      <c r="DF3" s="285">
        <v>6.157E-2</v>
      </c>
      <c r="DG3" s="285">
        <v>0.16367000000000001</v>
      </c>
      <c r="DH3" s="285">
        <v>9.1329999999999995E-2</v>
      </c>
      <c r="DI3" s="285">
        <v>1.7440000000000001E-2</v>
      </c>
      <c r="DJ3" s="285">
        <v>1.5399999999999999E-3</v>
      </c>
      <c r="DK3" s="285">
        <v>0</v>
      </c>
      <c r="DL3" s="285">
        <v>1.5910000000000001E-2</v>
      </c>
      <c r="DM3" s="285">
        <v>1.18E-2</v>
      </c>
      <c r="DN3" s="285">
        <v>2.9250000000000002E-2</v>
      </c>
      <c r="DO3" s="285">
        <v>2.6679999999999999E-2</v>
      </c>
      <c r="DP3" s="285">
        <v>2.0500000000000002E-3</v>
      </c>
      <c r="DQ3" s="285">
        <v>0</v>
      </c>
      <c r="DR3" s="285">
        <v>0.78964000000000001</v>
      </c>
      <c r="DS3" s="285">
        <v>6.6699999999999997E-3</v>
      </c>
      <c r="DT3" s="285">
        <v>8.8249999999999995E-2</v>
      </c>
      <c r="DU3" s="285">
        <v>0.33710000000000001</v>
      </c>
      <c r="DV3" s="285">
        <v>0.41714000000000001</v>
      </c>
      <c r="DW3" s="285">
        <v>7.3370000000000005E-2</v>
      </c>
      <c r="DX3" s="285">
        <v>0.71421000000000001</v>
      </c>
      <c r="DY3" s="285">
        <v>1.95E-2</v>
      </c>
      <c r="DZ3" s="285">
        <v>3.1300000000000001E-2</v>
      </c>
      <c r="EA3" s="285">
        <v>3.1969999999999998E-2</v>
      </c>
      <c r="EB3" s="285">
        <v>1.95E-2</v>
      </c>
      <c r="EC3" s="285">
        <v>2.5699999999999998E-3</v>
      </c>
      <c r="ED3" s="285">
        <v>0.53258000000000005</v>
      </c>
      <c r="EE3" s="285">
        <v>2.9261200000000001</v>
      </c>
      <c r="EF3" s="285">
        <v>1.50898</v>
      </c>
      <c r="EG3" s="285">
        <v>8.2610000000000003E-2</v>
      </c>
      <c r="EH3" s="285">
        <v>2.6169999999999999E-2</v>
      </c>
      <c r="EI3" s="285">
        <v>1.6930000000000001E-2</v>
      </c>
      <c r="EJ3" s="285">
        <v>2.5649999999999999E-2</v>
      </c>
      <c r="EK3" s="285">
        <v>3.2840000000000001E-2</v>
      </c>
      <c r="EL3" s="285">
        <v>0.87019000000000002</v>
      </c>
      <c r="EM3" s="285">
        <v>0.56798000000000004</v>
      </c>
      <c r="EN3" s="285">
        <v>3.3500000000000002E-2</v>
      </c>
      <c r="EO3" s="285">
        <v>0.13802</v>
      </c>
      <c r="EP3" s="285">
        <v>0</v>
      </c>
      <c r="EQ3" s="285">
        <v>0</v>
      </c>
      <c r="ER3" s="285">
        <v>0</v>
      </c>
      <c r="ES3" s="285">
        <v>8.2100000000000003E-3</v>
      </c>
      <c r="ET3" s="285">
        <v>3.1300000000000001E-2</v>
      </c>
      <c r="EU3" s="285">
        <v>8.2100000000000003E-3</v>
      </c>
      <c r="EV3" s="285">
        <v>2.7709999999999999E-2</v>
      </c>
      <c r="EW3" s="285">
        <v>0</v>
      </c>
      <c r="EX3" s="285">
        <v>0</v>
      </c>
      <c r="EY3" s="285">
        <v>0</v>
      </c>
      <c r="EZ3" s="285">
        <v>8.2610000000000003E-2</v>
      </c>
      <c r="FA3" s="285">
        <v>1.231E-2</v>
      </c>
      <c r="FB3" s="285">
        <v>3.4380000000000001E-2</v>
      </c>
      <c r="FC3" s="285">
        <v>1.355E-2</v>
      </c>
      <c r="FD3" s="285">
        <v>1.5977399999999999</v>
      </c>
    </row>
    <row r="4" spans="1:160">
      <c r="A4" s="6" t="s">
        <v>198</v>
      </c>
      <c r="B4" s="295">
        <v>0.69099999999999995</v>
      </c>
      <c r="C4" s="296">
        <v>0.16600000000000001</v>
      </c>
      <c r="D4" s="297">
        <v>15</v>
      </c>
      <c r="E4" s="43">
        <v>1</v>
      </c>
      <c r="F4" s="298">
        <v>0.4</v>
      </c>
      <c r="G4" s="299">
        <v>5</v>
      </c>
      <c r="H4" s="300">
        <v>0.627</v>
      </c>
      <c r="I4" s="301">
        <v>0.35</v>
      </c>
      <c r="J4" s="277">
        <v>20</v>
      </c>
      <c r="K4" s="302">
        <v>0.72499999999999998</v>
      </c>
      <c r="L4" s="70">
        <v>0.2</v>
      </c>
      <c r="M4" s="303">
        <v>24</v>
      </c>
      <c r="N4" s="6" t="s">
        <v>177</v>
      </c>
      <c r="O4" s="6" t="s">
        <v>194</v>
      </c>
      <c r="P4" s="6" t="s">
        <v>21</v>
      </c>
      <c r="Q4" s="138">
        <v>27</v>
      </c>
      <c r="R4" s="138">
        <v>1993</v>
      </c>
      <c r="S4" s="138">
        <v>34.200000000000003</v>
      </c>
      <c r="T4" s="285">
        <v>1.18E-2</v>
      </c>
      <c r="U4" s="285">
        <v>6.8750000000000006E-2</v>
      </c>
      <c r="V4" s="285">
        <v>2.4109999999999999E-2</v>
      </c>
      <c r="W4" s="285">
        <v>1.8010000000000002E-2</v>
      </c>
      <c r="X4" s="285">
        <v>2.0100000000000001E-3</v>
      </c>
      <c r="Y4" s="285">
        <v>6.9999999999999999E-4</v>
      </c>
      <c r="Z4" s="285">
        <v>6.9999999999999994E-5</v>
      </c>
      <c r="AA4" s="285">
        <v>2.1000000000000001E-4</v>
      </c>
      <c r="AB4" s="285">
        <v>9.0799999999999995E-3</v>
      </c>
      <c r="AC4" s="285">
        <v>7.1799999999999998E-3</v>
      </c>
      <c r="AD4" s="285">
        <v>2.0500000000000002E-3</v>
      </c>
      <c r="AE4" s="285">
        <v>2.0500000000000002E-3</v>
      </c>
      <c r="AF4" s="285">
        <v>1.052E-2</v>
      </c>
      <c r="AG4" s="285">
        <v>8.9800000000000001E-3</v>
      </c>
      <c r="AH4" s="285">
        <v>6.9999999999999994E-5</v>
      </c>
      <c r="AI4" s="285">
        <v>1.2800000000000001E-3</v>
      </c>
      <c r="AJ4" s="285">
        <v>7.6999999999999996E-4</v>
      </c>
      <c r="AK4" s="285">
        <v>0.33710000000000001</v>
      </c>
      <c r="AL4" s="285">
        <v>0.48076000000000002</v>
      </c>
      <c r="AM4" s="285">
        <v>3.5970000000000002E-2</v>
      </c>
      <c r="AN4" s="285">
        <v>6.4232899999999997</v>
      </c>
      <c r="AO4" s="285">
        <v>1.9676800000000001</v>
      </c>
      <c r="AP4" s="285">
        <v>0.15393000000000001</v>
      </c>
      <c r="AQ4" s="285">
        <v>0.19753999999999999</v>
      </c>
      <c r="AR4" s="285">
        <v>3.9969999999999999E-2</v>
      </c>
      <c r="AS4" s="285">
        <v>0.12109</v>
      </c>
      <c r="AT4" s="285">
        <v>0.16213</v>
      </c>
      <c r="AU4" s="285">
        <v>3.8330000000000003E-2</v>
      </c>
      <c r="AV4" s="285">
        <v>5.2330000000000002E-2</v>
      </c>
      <c r="AW4" s="285">
        <v>8.7220000000000006E-2</v>
      </c>
      <c r="AX4" s="285">
        <v>3.0790000000000001E-2</v>
      </c>
      <c r="AY4" s="285">
        <v>7.1799999999999998E-3</v>
      </c>
      <c r="AZ4" s="285">
        <v>3.8E-3</v>
      </c>
      <c r="BA4" s="285">
        <v>3.3899999999999998E-3</v>
      </c>
      <c r="BB4" s="285">
        <v>2.4629999999999999E-2</v>
      </c>
      <c r="BC4" s="285">
        <v>5.0279999999999998E-2</v>
      </c>
      <c r="BD4" s="285">
        <v>2.104E-2</v>
      </c>
      <c r="BE4" s="285">
        <v>3.5899999999999999E-3</v>
      </c>
      <c r="BF4" s="285">
        <v>6.4140000000000003E-2</v>
      </c>
      <c r="BG4" s="285">
        <v>0.45663999999999999</v>
      </c>
      <c r="BH4" s="285">
        <v>2.4109999999999999E-2</v>
      </c>
      <c r="BI4" s="285">
        <v>5.13E-3</v>
      </c>
      <c r="BJ4" s="285">
        <v>6.1599999999999997E-3</v>
      </c>
      <c r="BK4" s="285">
        <v>0.12263</v>
      </c>
      <c r="BL4" s="285">
        <v>2.7709999999999999E-2</v>
      </c>
      <c r="BM4" s="285">
        <v>1.898E-2</v>
      </c>
      <c r="BN4" s="285">
        <v>0</v>
      </c>
      <c r="BO4" s="285">
        <v>0</v>
      </c>
      <c r="BP4" s="285">
        <v>0</v>
      </c>
      <c r="BQ4" s="285">
        <v>0</v>
      </c>
      <c r="BR4" s="285">
        <v>0.25807999999999998</v>
      </c>
      <c r="BS4" s="285">
        <v>0.11237</v>
      </c>
      <c r="BT4" s="285">
        <v>0.11031000000000001</v>
      </c>
      <c r="BU4" s="285">
        <v>6.3619999999999996E-2</v>
      </c>
      <c r="BV4" s="285">
        <v>0.34478999999999999</v>
      </c>
      <c r="BW4" s="285">
        <v>3.1300000000000001E-2</v>
      </c>
      <c r="BX4" s="285">
        <v>4.1000000000000003E-3</v>
      </c>
      <c r="BY4" s="285">
        <v>4.62E-3</v>
      </c>
      <c r="BZ4" s="285">
        <v>4.1000000000000003E-3</v>
      </c>
      <c r="CA4" s="285">
        <v>6.6699999999999997E-3</v>
      </c>
      <c r="CB4" s="285">
        <v>2.052E-2</v>
      </c>
      <c r="CC4" s="285">
        <v>2.2579999999999999E-2</v>
      </c>
      <c r="CD4" s="285">
        <v>5.7979999999999997E-2</v>
      </c>
      <c r="CE4" s="285">
        <v>1.6900000000000001E-3</v>
      </c>
      <c r="CF4" s="285">
        <v>3.5920000000000001E-2</v>
      </c>
      <c r="CG4" s="285">
        <v>1.0300000000000001E-3</v>
      </c>
      <c r="CH4" s="285">
        <v>9.2399999999999999E-3</v>
      </c>
      <c r="CI4" s="285">
        <v>4.62E-3</v>
      </c>
      <c r="CJ4" s="285">
        <v>6.1599999999999997E-3</v>
      </c>
      <c r="CK4" s="285">
        <v>1.0300000000000001E-3</v>
      </c>
      <c r="CL4" s="285">
        <v>1.2829999999999999E-2</v>
      </c>
      <c r="CM4" s="285">
        <v>3.6999999999999999E-4</v>
      </c>
      <c r="CN4" s="285">
        <v>7.7000000000000002E-3</v>
      </c>
      <c r="CO4" s="285">
        <v>5.1000000000000004E-4</v>
      </c>
      <c r="CP4" s="285">
        <v>3.0799999999999998E-3</v>
      </c>
      <c r="CQ4" s="285">
        <v>0</v>
      </c>
      <c r="CR4" s="285">
        <v>1.5399999999999999E-3</v>
      </c>
      <c r="CS4" s="285">
        <v>0</v>
      </c>
      <c r="CT4" s="285">
        <v>9.2399999999999999E-3</v>
      </c>
      <c r="CU4" s="285">
        <v>6.1599999999999997E-3</v>
      </c>
      <c r="CV4" s="285">
        <v>1.5399999999999999E-3</v>
      </c>
      <c r="CW4" s="285">
        <v>6.1599999999999997E-3</v>
      </c>
      <c r="CX4" s="285">
        <v>1.5399999999999999E-3</v>
      </c>
      <c r="CY4" s="285">
        <v>2.5699999999999998E-3</v>
      </c>
      <c r="CZ4" s="285">
        <v>1.026E-2</v>
      </c>
      <c r="DA4" s="285">
        <v>1.2829999999999999E-2</v>
      </c>
      <c r="DB4" s="285">
        <v>7.7000000000000002E-3</v>
      </c>
      <c r="DC4" s="285">
        <v>0.20061999999999999</v>
      </c>
      <c r="DD4" s="285">
        <v>5.0799999999999998E-2</v>
      </c>
      <c r="DE4" s="285">
        <v>1.298E-2</v>
      </c>
      <c r="DF4" s="285">
        <v>1.077E-2</v>
      </c>
      <c r="DG4" s="285">
        <v>9.7489999999999993E-2</v>
      </c>
      <c r="DH4" s="285">
        <v>9.2359999999999998E-2</v>
      </c>
      <c r="DI4" s="285">
        <v>1.5389999999999999E-2</v>
      </c>
      <c r="DJ4" s="285">
        <v>6.6699999999999997E-3</v>
      </c>
      <c r="DK4" s="285">
        <v>5.1000000000000004E-4</v>
      </c>
      <c r="DL4" s="285">
        <v>8.7200000000000003E-3</v>
      </c>
      <c r="DM4" s="285">
        <v>7.7000000000000002E-3</v>
      </c>
      <c r="DN4" s="285">
        <v>2.3089999999999999E-2</v>
      </c>
      <c r="DO4" s="285">
        <v>1.6930000000000001E-2</v>
      </c>
      <c r="DP4" s="285">
        <v>2.104E-2</v>
      </c>
      <c r="DQ4" s="285">
        <v>0</v>
      </c>
      <c r="DR4" s="285">
        <v>0.71626000000000001</v>
      </c>
      <c r="DS4" s="285">
        <v>2.5649999999999999E-2</v>
      </c>
      <c r="DT4" s="285">
        <v>7.2859999999999994E-2</v>
      </c>
      <c r="DU4" s="285">
        <v>0.37763000000000002</v>
      </c>
      <c r="DV4" s="285">
        <v>0.31606000000000001</v>
      </c>
      <c r="DW4" s="285">
        <v>8.5169999999999996E-2</v>
      </c>
      <c r="DX4" s="285">
        <v>0.68805000000000005</v>
      </c>
      <c r="DY4" s="285">
        <v>2.3599999999999999E-2</v>
      </c>
      <c r="DZ4" s="285">
        <v>4.0529999999999997E-2</v>
      </c>
      <c r="EA4" s="285">
        <v>2.9860000000000001E-2</v>
      </c>
      <c r="EB4" s="285">
        <v>2.4109999999999999E-2</v>
      </c>
      <c r="EC4" s="285">
        <v>4.1000000000000003E-3</v>
      </c>
      <c r="ED4" s="285">
        <v>0.46023999999999998</v>
      </c>
      <c r="EE4" s="285">
        <v>2.3683900000000002</v>
      </c>
      <c r="EF4" s="285">
        <v>1.30169</v>
      </c>
      <c r="EG4" s="285">
        <v>7.6960000000000001E-2</v>
      </c>
      <c r="EH4" s="285">
        <v>2.7189999999999999E-2</v>
      </c>
      <c r="EI4" s="285">
        <v>1.3339999999999999E-2</v>
      </c>
      <c r="EJ4" s="285">
        <v>3.1300000000000001E-2</v>
      </c>
      <c r="EK4" s="285">
        <v>3.6429999999999997E-2</v>
      </c>
      <c r="EL4" s="285">
        <v>0.90354000000000001</v>
      </c>
      <c r="EM4" s="285">
        <v>0.5413</v>
      </c>
      <c r="EN4" s="285">
        <v>3.073E-2</v>
      </c>
      <c r="EO4" s="285">
        <v>0.11441999999999999</v>
      </c>
      <c r="EP4" s="285">
        <v>5.1000000000000004E-4</v>
      </c>
      <c r="EQ4" s="285">
        <v>0</v>
      </c>
      <c r="ER4" s="285">
        <v>0</v>
      </c>
      <c r="ES4" s="285">
        <v>1.4370000000000001E-2</v>
      </c>
      <c r="ET4" s="285">
        <v>3.5920000000000001E-2</v>
      </c>
      <c r="EU4" s="285">
        <v>6.1599999999999997E-3</v>
      </c>
      <c r="EV4" s="285">
        <v>1.898E-2</v>
      </c>
      <c r="EW4" s="285">
        <v>1.0300000000000001E-3</v>
      </c>
      <c r="EX4" s="285">
        <v>0</v>
      </c>
      <c r="EY4" s="285">
        <v>0</v>
      </c>
      <c r="EZ4" s="285">
        <v>7.9530000000000003E-2</v>
      </c>
      <c r="FA4" s="285">
        <v>4.6179999999999999E-2</v>
      </c>
      <c r="FB4" s="285">
        <v>6.6189999999999999E-2</v>
      </c>
      <c r="FC4" s="285">
        <v>2.1090000000000001E-2</v>
      </c>
      <c r="FD4" s="285">
        <v>1.5813200000000001</v>
      </c>
    </row>
    <row r="5" spans="1:160">
      <c r="A5" s="6" t="s">
        <v>209</v>
      </c>
      <c r="B5" s="43">
        <v>1</v>
      </c>
      <c r="C5" s="66">
        <v>0.35799999999999998</v>
      </c>
      <c r="D5" s="42">
        <v>1</v>
      </c>
      <c r="E5" s="43">
        <v>1</v>
      </c>
      <c r="F5" s="304">
        <v>0.46</v>
      </c>
      <c r="G5" s="305">
        <v>2</v>
      </c>
      <c r="H5" s="279">
        <v>1</v>
      </c>
      <c r="I5" s="306">
        <v>0.56999999999999995</v>
      </c>
      <c r="J5" s="299">
        <v>5</v>
      </c>
      <c r="K5" s="43">
        <v>1</v>
      </c>
      <c r="L5" s="307">
        <v>0.19</v>
      </c>
      <c r="M5" s="308">
        <v>29</v>
      </c>
      <c r="N5" s="6" t="s">
        <v>183</v>
      </c>
      <c r="O5" s="6" t="s">
        <v>194</v>
      </c>
      <c r="P5" s="6" t="s">
        <v>15</v>
      </c>
      <c r="Q5" s="138">
        <v>24</v>
      </c>
      <c r="R5" s="138">
        <v>1996</v>
      </c>
      <c r="S5" s="138">
        <v>28.9</v>
      </c>
      <c r="T5" s="285">
        <v>3.0799999999999998E-3</v>
      </c>
      <c r="U5" s="285">
        <v>4.1050000000000003E-2</v>
      </c>
      <c r="V5" s="285">
        <v>1.5910000000000001E-2</v>
      </c>
      <c r="W5" s="285">
        <v>1.9910000000000001E-2</v>
      </c>
      <c r="X5" s="285">
        <v>1.42E-3</v>
      </c>
      <c r="Y5" s="285">
        <v>5.5000000000000003E-4</v>
      </c>
      <c r="Z5" s="285">
        <v>4.0000000000000003E-5</v>
      </c>
      <c r="AA5" s="285">
        <v>1E-4</v>
      </c>
      <c r="AB5" s="285">
        <v>7.0800000000000004E-3</v>
      </c>
      <c r="AC5" s="285">
        <v>0</v>
      </c>
      <c r="AD5" s="285">
        <v>0</v>
      </c>
      <c r="AE5" s="285">
        <v>0</v>
      </c>
      <c r="AF5" s="285">
        <v>6.11E-3</v>
      </c>
      <c r="AG5" s="285">
        <v>6.11E-3</v>
      </c>
      <c r="AH5" s="285">
        <v>8.0000000000000007E-5</v>
      </c>
      <c r="AI5" s="285">
        <v>-3.0300000000000001E-3</v>
      </c>
      <c r="AJ5" s="285">
        <v>-3.0300000000000001E-3</v>
      </c>
      <c r="AK5" s="285">
        <v>0.32734999999999997</v>
      </c>
      <c r="AL5" s="285">
        <v>0.42381000000000002</v>
      </c>
      <c r="AM5" s="285">
        <v>3.9609999999999999E-2</v>
      </c>
      <c r="AN5" s="285">
        <v>4.9302200000000003</v>
      </c>
      <c r="AO5" s="285">
        <v>0.97177999999999998</v>
      </c>
      <c r="AP5" s="285">
        <v>0.17907000000000001</v>
      </c>
      <c r="AQ5" s="285">
        <v>0.22011</v>
      </c>
      <c r="AR5" s="285">
        <v>4.1770000000000002E-2</v>
      </c>
      <c r="AS5" s="285">
        <v>0.12314</v>
      </c>
      <c r="AT5" s="285">
        <v>0.14315</v>
      </c>
      <c r="AU5" s="285">
        <v>4.4130000000000003E-2</v>
      </c>
      <c r="AV5" s="285">
        <v>1.3849999999999999E-2</v>
      </c>
      <c r="AW5" s="285">
        <v>2.7189999999999999E-2</v>
      </c>
      <c r="AX5" s="285">
        <v>2.6120000000000001E-2</v>
      </c>
      <c r="AY5" s="285">
        <v>4.1000000000000003E-3</v>
      </c>
      <c r="AZ5" s="285">
        <v>3.13E-3</v>
      </c>
      <c r="BA5" s="285">
        <v>9.7000000000000005E-4</v>
      </c>
      <c r="BB5" s="285">
        <v>1.7440000000000001E-2</v>
      </c>
      <c r="BC5" s="285">
        <v>1.5910000000000001E-2</v>
      </c>
      <c r="BD5" s="285">
        <v>1.18E-2</v>
      </c>
      <c r="BE5" s="285">
        <v>3.0799999999999998E-3</v>
      </c>
      <c r="BF5" s="285">
        <v>2.8729999999999999E-2</v>
      </c>
      <c r="BG5" s="285">
        <v>0.40738999999999997</v>
      </c>
      <c r="BH5" s="285">
        <v>1.6420000000000001E-2</v>
      </c>
      <c r="BI5" s="285">
        <v>5.1000000000000004E-4</v>
      </c>
      <c r="BJ5" s="285">
        <v>2.0500000000000002E-3</v>
      </c>
      <c r="BK5" s="285">
        <v>6.8239999999999995E-2</v>
      </c>
      <c r="BL5" s="285">
        <v>5.64E-3</v>
      </c>
      <c r="BM5" s="285">
        <v>2.4629999999999999E-2</v>
      </c>
      <c r="BN5" s="285">
        <v>5.1000000000000004E-4</v>
      </c>
      <c r="BO5" s="285">
        <v>0</v>
      </c>
      <c r="BP5" s="285">
        <v>0</v>
      </c>
      <c r="BQ5" s="285">
        <v>0</v>
      </c>
      <c r="BR5" s="285">
        <v>0.33350000000000002</v>
      </c>
      <c r="BS5" s="285">
        <v>5.2330000000000002E-2</v>
      </c>
      <c r="BT5" s="285">
        <v>3.7969999999999997E-2</v>
      </c>
      <c r="BU5" s="285">
        <v>7.0809999999999998E-2</v>
      </c>
      <c r="BV5" s="285">
        <v>0.32632</v>
      </c>
      <c r="BW5" s="285">
        <v>1.7440000000000001E-2</v>
      </c>
      <c r="BX5" s="285">
        <v>3.0799999999999998E-3</v>
      </c>
      <c r="BY5" s="285">
        <v>5.1000000000000004E-4</v>
      </c>
      <c r="BZ5" s="285">
        <v>2.0500000000000002E-3</v>
      </c>
      <c r="CA5" s="285">
        <v>5.64E-3</v>
      </c>
      <c r="CB5" s="285">
        <v>1.18E-2</v>
      </c>
      <c r="CC5" s="285">
        <v>2.3089999999999999E-2</v>
      </c>
      <c r="CD5" s="285">
        <v>4.3610000000000003E-2</v>
      </c>
      <c r="CE5" s="285">
        <v>1.5100000000000001E-3</v>
      </c>
      <c r="CF5" s="285">
        <v>2.8729999999999999E-2</v>
      </c>
      <c r="CG5" s="285">
        <v>0</v>
      </c>
      <c r="CH5" s="285">
        <v>3.0799999999999998E-3</v>
      </c>
      <c r="CI5" s="285">
        <v>4.62E-3</v>
      </c>
      <c r="CJ5" s="285">
        <v>6.6699999999999997E-3</v>
      </c>
      <c r="CK5" s="285">
        <v>5.1000000000000004E-4</v>
      </c>
      <c r="CL5" s="285">
        <v>9.75E-3</v>
      </c>
      <c r="CM5" s="285">
        <v>3.4000000000000002E-4</v>
      </c>
      <c r="CN5" s="285">
        <v>5.13E-3</v>
      </c>
      <c r="CO5" s="285">
        <v>0</v>
      </c>
      <c r="CP5" s="285">
        <v>1.5399999999999999E-3</v>
      </c>
      <c r="CQ5" s="285">
        <v>5.1000000000000004E-4</v>
      </c>
      <c r="CR5" s="285">
        <v>2.0500000000000002E-3</v>
      </c>
      <c r="CS5" s="285">
        <v>5.1000000000000004E-4</v>
      </c>
      <c r="CT5" s="285">
        <v>1.4370000000000001E-2</v>
      </c>
      <c r="CU5" s="285">
        <v>9.2399999999999999E-3</v>
      </c>
      <c r="CV5" s="285">
        <v>4.62E-3</v>
      </c>
      <c r="CW5" s="285">
        <v>7.1799999999999998E-3</v>
      </c>
      <c r="CX5" s="285">
        <v>2.5699999999999998E-3</v>
      </c>
      <c r="CY5" s="285">
        <v>5.13E-3</v>
      </c>
      <c r="CZ5" s="285">
        <v>2.155E-2</v>
      </c>
      <c r="DA5" s="285">
        <v>1.221E-2</v>
      </c>
      <c r="DB5" s="285">
        <v>1.6420000000000001E-2</v>
      </c>
      <c r="DC5" s="285">
        <v>0.19497</v>
      </c>
      <c r="DD5" s="285">
        <v>5.6950000000000001E-2</v>
      </c>
      <c r="DE5" s="285">
        <v>1.498E-2</v>
      </c>
      <c r="DF5" s="285">
        <v>3.4889999999999997E-2</v>
      </c>
      <c r="DG5" s="285">
        <v>7.9530000000000003E-2</v>
      </c>
      <c r="DH5" s="285">
        <v>8.0549999999999997E-2</v>
      </c>
      <c r="DI5" s="285">
        <v>1.231E-2</v>
      </c>
      <c r="DJ5" s="285">
        <v>5.1000000000000004E-4</v>
      </c>
      <c r="DK5" s="285">
        <v>0</v>
      </c>
      <c r="DL5" s="285">
        <v>1.18E-2</v>
      </c>
      <c r="DM5" s="285">
        <v>3.0799999999999998E-3</v>
      </c>
      <c r="DN5" s="285">
        <v>1.5389999999999999E-2</v>
      </c>
      <c r="DO5" s="285">
        <v>1.7440000000000001E-2</v>
      </c>
      <c r="DP5" s="285">
        <v>2.0500000000000002E-3</v>
      </c>
      <c r="DQ5" s="285">
        <v>0</v>
      </c>
      <c r="DR5" s="285">
        <v>0.60338999999999998</v>
      </c>
      <c r="DS5" s="285">
        <v>3.0799999999999998E-3</v>
      </c>
      <c r="DT5" s="285">
        <v>4.8230000000000002E-2</v>
      </c>
      <c r="DU5" s="285">
        <v>0.24628</v>
      </c>
      <c r="DV5" s="285">
        <v>0.35403000000000001</v>
      </c>
      <c r="DW5" s="285">
        <v>0.10364</v>
      </c>
      <c r="DX5" s="285">
        <v>0.58696999999999999</v>
      </c>
      <c r="DY5" s="285">
        <v>1.5389999999999999E-2</v>
      </c>
      <c r="DZ5" s="285">
        <v>4.0529999999999997E-2</v>
      </c>
      <c r="EA5" s="285">
        <v>1.95E-2</v>
      </c>
      <c r="EB5" s="285">
        <v>1.796E-2</v>
      </c>
      <c r="EC5" s="285">
        <v>1.5399999999999999E-3</v>
      </c>
      <c r="ED5" s="285">
        <v>0.41560000000000002</v>
      </c>
      <c r="EE5" s="285">
        <v>2.6593100000000001</v>
      </c>
      <c r="EF5" s="285">
        <v>1.61775</v>
      </c>
      <c r="EG5" s="285">
        <v>7.5420000000000001E-2</v>
      </c>
      <c r="EH5" s="285">
        <v>2.4629999999999999E-2</v>
      </c>
      <c r="EI5" s="285">
        <v>2.9250000000000002E-2</v>
      </c>
      <c r="EJ5" s="285">
        <v>3.9510000000000003E-2</v>
      </c>
      <c r="EK5" s="285">
        <v>2.6169999999999999E-2</v>
      </c>
      <c r="EL5" s="285">
        <v>0.74141000000000001</v>
      </c>
      <c r="EM5" s="285">
        <v>0.47358</v>
      </c>
      <c r="EN5" s="285">
        <v>3.279E-2</v>
      </c>
      <c r="EO5" s="285">
        <v>0.13186</v>
      </c>
      <c r="EP5" s="285">
        <v>1.0300000000000001E-3</v>
      </c>
      <c r="EQ5" s="285">
        <v>0</v>
      </c>
      <c r="ER5" s="285">
        <v>0</v>
      </c>
      <c r="ES5" s="285">
        <v>1.6420000000000001E-2</v>
      </c>
      <c r="ET5" s="285">
        <v>1.847E-2</v>
      </c>
      <c r="EU5" s="285">
        <v>1.3339999999999999E-2</v>
      </c>
      <c r="EV5" s="285">
        <v>2.4629999999999999E-2</v>
      </c>
      <c r="EW5" s="285">
        <v>2.5699999999999998E-3</v>
      </c>
      <c r="EX5" s="285">
        <v>0</v>
      </c>
      <c r="EY5" s="285">
        <v>0</v>
      </c>
      <c r="EZ5" s="285">
        <v>7.3880000000000001E-2</v>
      </c>
      <c r="FA5" s="285">
        <v>6.6699999999999997E-3</v>
      </c>
      <c r="FB5" s="285">
        <v>2.104E-2</v>
      </c>
      <c r="FC5" s="285">
        <v>1.2370000000000001E-2</v>
      </c>
      <c r="FD5" s="285">
        <v>1.33504</v>
      </c>
    </row>
    <row r="6" spans="1:160">
      <c r="A6" s="6" t="s">
        <v>6</v>
      </c>
      <c r="B6" s="54">
        <v>0.55400000000000005</v>
      </c>
      <c r="C6" s="309">
        <v>0.126</v>
      </c>
      <c r="D6" s="310">
        <v>25</v>
      </c>
      <c r="E6" s="311">
        <v>0.98699999999999999</v>
      </c>
      <c r="F6" s="304">
        <v>0.46</v>
      </c>
      <c r="G6" s="305">
        <v>2</v>
      </c>
      <c r="H6" s="312">
        <v>0.83199999999999996</v>
      </c>
      <c r="I6" s="293">
        <v>0.37</v>
      </c>
      <c r="J6" s="313">
        <v>18</v>
      </c>
      <c r="K6" s="314">
        <v>0.90800000000000003</v>
      </c>
      <c r="L6" s="315">
        <v>0.27</v>
      </c>
      <c r="M6" s="316">
        <v>4</v>
      </c>
      <c r="N6" s="6" t="s">
        <v>182</v>
      </c>
      <c r="O6" s="6" t="s">
        <v>194</v>
      </c>
      <c r="P6" s="6" t="s">
        <v>17</v>
      </c>
      <c r="Q6" s="138">
        <v>28</v>
      </c>
      <c r="R6" s="138">
        <v>1991</v>
      </c>
      <c r="S6" s="138">
        <v>31.5</v>
      </c>
      <c r="T6" s="285">
        <v>4.62E-3</v>
      </c>
      <c r="U6" s="285">
        <v>4.2590000000000003E-2</v>
      </c>
      <c r="V6" s="285">
        <v>1.6420000000000001E-2</v>
      </c>
      <c r="W6" s="285">
        <v>1.9810000000000001E-2</v>
      </c>
      <c r="X6" s="285">
        <v>1.3500000000000001E-3</v>
      </c>
      <c r="Y6" s="285">
        <v>5.1999999999999995E-4</v>
      </c>
      <c r="Z6" s="285">
        <v>6.0000000000000002E-5</v>
      </c>
      <c r="AA6" s="285">
        <v>1.3999999999999999E-4</v>
      </c>
      <c r="AB6" s="285">
        <v>7.0800000000000004E-3</v>
      </c>
      <c r="AC6" s="285">
        <v>0</v>
      </c>
      <c r="AD6" s="285">
        <v>0</v>
      </c>
      <c r="AE6" s="285">
        <v>0</v>
      </c>
      <c r="AF6" s="285">
        <v>6.4599999999999996E-3</v>
      </c>
      <c r="AG6" s="285">
        <v>6.4599999999999996E-3</v>
      </c>
      <c r="AH6" s="285">
        <v>8.0000000000000007E-5</v>
      </c>
      <c r="AI6" s="285">
        <v>-1.8500000000000001E-3</v>
      </c>
      <c r="AJ6" s="285">
        <v>-1.8500000000000001E-3</v>
      </c>
      <c r="AK6" s="285">
        <v>0.53515000000000001</v>
      </c>
      <c r="AL6" s="285">
        <v>0.67110999999999998</v>
      </c>
      <c r="AM6" s="285">
        <v>4.0890000000000003E-2</v>
      </c>
      <c r="AN6" s="285">
        <v>8.0579800000000006</v>
      </c>
      <c r="AO6" s="285">
        <v>2.0230899999999998</v>
      </c>
      <c r="AP6" s="285">
        <v>0.30375000000000002</v>
      </c>
      <c r="AQ6" s="285">
        <v>0.35504999999999998</v>
      </c>
      <c r="AR6" s="285">
        <v>4.3869999999999999E-2</v>
      </c>
      <c r="AS6" s="285">
        <v>0.17804</v>
      </c>
      <c r="AT6" s="285">
        <v>0.22114</v>
      </c>
      <c r="AU6" s="285">
        <v>4.1300000000000003E-2</v>
      </c>
      <c r="AV6" s="285">
        <v>3.2840000000000001E-2</v>
      </c>
      <c r="AW6" s="285">
        <v>4.6690000000000002E-2</v>
      </c>
      <c r="AX6" s="285">
        <v>3.6069999999999998E-2</v>
      </c>
      <c r="AY6" s="285">
        <v>3.5899999999999999E-3</v>
      </c>
      <c r="AZ6" s="285">
        <v>3.2799999999999999E-3</v>
      </c>
      <c r="BA6" s="285">
        <v>3.1E-4</v>
      </c>
      <c r="BB6" s="285">
        <v>2.3599999999999999E-2</v>
      </c>
      <c r="BC6" s="285">
        <v>4.3610000000000003E-2</v>
      </c>
      <c r="BD6" s="285">
        <v>2.206E-2</v>
      </c>
      <c r="BE6" s="285">
        <v>0</v>
      </c>
      <c r="BF6" s="285">
        <v>6.8750000000000006E-2</v>
      </c>
      <c r="BG6" s="285">
        <v>0.64956000000000003</v>
      </c>
      <c r="BH6" s="285">
        <v>2.155E-2</v>
      </c>
      <c r="BI6" s="285">
        <v>1.5399999999999999E-3</v>
      </c>
      <c r="BJ6" s="285">
        <v>4.1000000000000003E-3</v>
      </c>
      <c r="BK6" s="285">
        <v>0.14726</v>
      </c>
      <c r="BL6" s="285">
        <v>4.62E-3</v>
      </c>
      <c r="BM6" s="285">
        <v>1.6420000000000001E-2</v>
      </c>
      <c r="BN6" s="285">
        <v>1.0300000000000001E-3</v>
      </c>
      <c r="BO6" s="285">
        <v>0</v>
      </c>
      <c r="BP6" s="285">
        <v>0</v>
      </c>
      <c r="BQ6" s="285">
        <v>0</v>
      </c>
      <c r="BR6" s="285">
        <v>0.52334999999999998</v>
      </c>
      <c r="BS6" s="285">
        <v>9.6460000000000004E-2</v>
      </c>
      <c r="BT6" s="285">
        <v>5.1310000000000001E-2</v>
      </c>
      <c r="BU6" s="285">
        <v>8.3119999999999999E-2</v>
      </c>
      <c r="BV6" s="285">
        <v>0.54695000000000005</v>
      </c>
      <c r="BW6" s="285">
        <v>2.001E-2</v>
      </c>
      <c r="BX6" s="285">
        <v>7.7000000000000002E-3</v>
      </c>
      <c r="BY6" s="285">
        <v>6.1599999999999997E-3</v>
      </c>
      <c r="BZ6" s="285">
        <v>1.0300000000000001E-3</v>
      </c>
      <c r="CA6" s="285">
        <v>2.5699999999999998E-3</v>
      </c>
      <c r="CB6" s="285">
        <v>3.2320000000000002E-2</v>
      </c>
      <c r="CC6" s="285">
        <v>2.5139999999999999E-2</v>
      </c>
      <c r="CD6" s="285">
        <v>5.4899999999999997E-2</v>
      </c>
      <c r="CE6" s="285">
        <v>1.74E-3</v>
      </c>
      <c r="CF6" s="285">
        <v>4.1050000000000003E-2</v>
      </c>
      <c r="CG6" s="285">
        <v>0</v>
      </c>
      <c r="CH6" s="285">
        <v>6.1599999999999997E-3</v>
      </c>
      <c r="CI6" s="285">
        <v>4.62E-3</v>
      </c>
      <c r="CJ6" s="285">
        <v>2.5699999999999998E-3</v>
      </c>
      <c r="CK6" s="285">
        <v>5.1000000000000004E-4</v>
      </c>
      <c r="CL6" s="285">
        <v>4.62E-3</v>
      </c>
      <c r="CM6" s="285">
        <v>1.4999999999999999E-4</v>
      </c>
      <c r="CN6" s="285">
        <v>4.1000000000000003E-3</v>
      </c>
      <c r="CO6" s="285">
        <v>0</v>
      </c>
      <c r="CP6" s="285">
        <v>0</v>
      </c>
      <c r="CQ6" s="285">
        <v>5.1000000000000004E-4</v>
      </c>
      <c r="CR6" s="285">
        <v>0</v>
      </c>
      <c r="CS6" s="285">
        <v>0</v>
      </c>
      <c r="CT6" s="285">
        <v>1.796E-2</v>
      </c>
      <c r="CU6" s="285">
        <v>1.129E-2</v>
      </c>
      <c r="CV6" s="285">
        <v>2.0500000000000002E-3</v>
      </c>
      <c r="CW6" s="285">
        <v>7.1799999999999998E-3</v>
      </c>
      <c r="CX6" s="285">
        <v>8.7200000000000003E-3</v>
      </c>
      <c r="CY6" s="285">
        <v>6.1599999999999997E-3</v>
      </c>
      <c r="CZ6" s="285">
        <v>1.95E-2</v>
      </c>
      <c r="DA6" s="285">
        <v>1.6209999999999999E-2</v>
      </c>
      <c r="DB6" s="285">
        <v>1.3339999999999999E-2</v>
      </c>
      <c r="DC6" s="285">
        <v>0.30580000000000002</v>
      </c>
      <c r="DD6" s="285">
        <v>8.9789999999999995E-2</v>
      </c>
      <c r="DE6" s="285">
        <v>1.508E-2</v>
      </c>
      <c r="DF6" s="285">
        <v>3.746E-2</v>
      </c>
      <c r="DG6" s="285">
        <v>0.14315</v>
      </c>
      <c r="DH6" s="285">
        <v>0.12519</v>
      </c>
      <c r="DI6" s="285">
        <v>2.9760000000000002E-2</v>
      </c>
      <c r="DJ6" s="285">
        <v>2.5699999999999998E-3</v>
      </c>
      <c r="DK6" s="285">
        <v>0</v>
      </c>
      <c r="DL6" s="285">
        <v>2.7189999999999999E-2</v>
      </c>
      <c r="DM6" s="285">
        <v>5.13E-3</v>
      </c>
      <c r="DN6" s="285">
        <v>3.4889999999999997E-2</v>
      </c>
      <c r="DO6" s="285">
        <v>2.3089999999999999E-2</v>
      </c>
      <c r="DP6" s="285">
        <v>5.64E-3</v>
      </c>
      <c r="DQ6" s="285">
        <v>0</v>
      </c>
      <c r="DR6" s="285">
        <v>0.85941999999999996</v>
      </c>
      <c r="DS6" s="285">
        <v>8.2100000000000003E-3</v>
      </c>
      <c r="DT6" s="285">
        <v>6.6699999999999995E-2</v>
      </c>
      <c r="DU6" s="285">
        <v>0.39867000000000002</v>
      </c>
      <c r="DV6" s="285">
        <v>0.44074000000000002</v>
      </c>
      <c r="DW6" s="285">
        <v>0.11133999999999999</v>
      </c>
      <c r="DX6" s="285">
        <v>0.83838000000000001</v>
      </c>
      <c r="DY6" s="285">
        <v>2.5649999999999999E-2</v>
      </c>
      <c r="DZ6" s="285">
        <v>3.746E-2</v>
      </c>
      <c r="EA6" s="285">
        <v>3.5150000000000001E-2</v>
      </c>
      <c r="EB6" s="285">
        <v>2.7189999999999999E-2</v>
      </c>
      <c r="EC6" s="285">
        <v>2.5699999999999998E-3</v>
      </c>
      <c r="ED6" s="285">
        <v>0.60338999999999998</v>
      </c>
      <c r="EE6" s="285">
        <v>2.74654</v>
      </c>
      <c r="EF6" s="285">
        <v>1.44536</v>
      </c>
      <c r="EG6" s="285">
        <v>8.6199999999999999E-2</v>
      </c>
      <c r="EH6" s="285">
        <v>1.95E-2</v>
      </c>
      <c r="EI6" s="285">
        <v>1.6420000000000001E-2</v>
      </c>
      <c r="EJ6" s="285">
        <v>3.0269999999999998E-2</v>
      </c>
      <c r="EK6" s="285">
        <v>2.7189999999999999E-2</v>
      </c>
      <c r="EL6" s="285">
        <v>0.92918999999999996</v>
      </c>
      <c r="EM6" s="285">
        <v>0.65880000000000005</v>
      </c>
      <c r="EN6" s="285">
        <v>3.6380000000000003E-2</v>
      </c>
      <c r="EO6" s="285">
        <v>0.15853999999999999</v>
      </c>
      <c r="EP6" s="285">
        <v>1.0300000000000001E-3</v>
      </c>
      <c r="EQ6" s="285">
        <v>0</v>
      </c>
      <c r="ER6" s="285">
        <v>0</v>
      </c>
      <c r="ES6" s="285">
        <v>1.18E-2</v>
      </c>
      <c r="ET6" s="285">
        <v>1.5910000000000001E-2</v>
      </c>
      <c r="EU6" s="285">
        <v>2.0500000000000002E-3</v>
      </c>
      <c r="EV6" s="285">
        <v>1.6420000000000001E-2</v>
      </c>
      <c r="EW6" s="285">
        <v>0</v>
      </c>
      <c r="EX6" s="285">
        <v>0</v>
      </c>
      <c r="EY6" s="285">
        <v>0</v>
      </c>
      <c r="EZ6" s="285">
        <v>0.10467</v>
      </c>
      <c r="FA6" s="285">
        <v>1.2829999999999999E-2</v>
      </c>
      <c r="FB6" s="285">
        <v>4.4639999999999999E-2</v>
      </c>
      <c r="FC6" s="285">
        <v>1.1440000000000001E-2</v>
      </c>
      <c r="FD6" s="285">
        <v>1.4561299999999999</v>
      </c>
    </row>
    <row r="7" spans="1:160">
      <c r="A7" s="6" t="s">
        <v>3</v>
      </c>
      <c r="B7" s="317">
        <v>0.71399999999999997</v>
      </c>
      <c r="C7" s="318">
        <v>0.218</v>
      </c>
      <c r="D7" s="299">
        <v>5</v>
      </c>
      <c r="E7" s="319">
        <v>0.97799999999999998</v>
      </c>
      <c r="F7" s="320">
        <v>0.41</v>
      </c>
      <c r="G7" s="321">
        <v>4</v>
      </c>
      <c r="H7" s="312">
        <v>0.71699999999999997</v>
      </c>
      <c r="I7" s="322">
        <v>0.23</v>
      </c>
      <c r="J7" s="323">
        <v>31</v>
      </c>
      <c r="K7" s="47">
        <v>0.84299999999999997</v>
      </c>
      <c r="L7" s="324">
        <v>0.22</v>
      </c>
      <c r="M7" s="325">
        <v>18</v>
      </c>
      <c r="N7" s="6" t="s">
        <v>179</v>
      </c>
      <c r="O7" s="6" t="s">
        <v>194</v>
      </c>
      <c r="P7" s="6" t="s">
        <v>27</v>
      </c>
      <c r="Q7" s="138">
        <v>24</v>
      </c>
      <c r="R7" s="138">
        <v>1996</v>
      </c>
      <c r="S7" s="138">
        <v>29.6</v>
      </c>
      <c r="T7" s="285">
        <v>4.62E-3</v>
      </c>
      <c r="U7" s="285">
        <v>2.8729999999999999E-2</v>
      </c>
      <c r="V7" s="285">
        <v>1.5910000000000001E-2</v>
      </c>
      <c r="W7" s="285">
        <v>2.8420000000000001E-2</v>
      </c>
      <c r="X7" s="285">
        <v>9.7000000000000005E-4</v>
      </c>
      <c r="Y7" s="285">
        <v>5.4000000000000001E-4</v>
      </c>
      <c r="Z7" s="285">
        <v>8.0000000000000007E-5</v>
      </c>
      <c r="AA7" s="285">
        <v>1.4999999999999999E-4</v>
      </c>
      <c r="AB7" s="285">
        <v>6.7200000000000003E-3</v>
      </c>
      <c r="AC7" s="285">
        <v>0</v>
      </c>
      <c r="AD7" s="285">
        <v>0</v>
      </c>
      <c r="AE7" s="285">
        <v>0</v>
      </c>
      <c r="AF7" s="285">
        <v>4.4600000000000004E-3</v>
      </c>
      <c r="AG7" s="285">
        <v>4.4600000000000004E-3</v>
      </c>
      <c r="AH7" s="285">
        <v>8.0000000000000007E-5</v>
      </c>
      <c r="AI7" s="285">
        <v>1.4999999999999999E-4</v>
      </c>
      <c r="AJ7" s="285">
        <v>1.4999999999999999E-4</v>
      </c>
      <c r="AK7" s="285">
        <v>0.2273</v>
      </c>
      <c r="AL7" s="285">
        <v>0.32478000000000001</v>
      </c>
      <c r="AM7" s="285">
        <v>3.5920000000000001E-2</v>
      </c>
      <c r="AN7" s="285">
        <v>3.7757800000000001</v>
      </c>
      <c r="AO7" s="285">
        <v>0.83787</v>
      </c>
      <c r="AP7" s="285">
        <v>0.11647</v>
      </c>
      <c r="AQ7" s="285">
        <v>0.15495</v>
      </c>
      <c r="AR7" s="285">
        <v>3.8580000000000003E-2</v>
      </c>
      <c r="AS7" s="285">
        <v>7.3370000000000005E-2</v>
      </c>
      <c r="AT7" s="285">
        <v>9.4409999999999994E-2</v>
      </c>
      <c r="AU7" s="285">
        <v>3.9870000000000003E-2</v>
      </c>
      <c r="AV7" s="285">
        <v>2.6169999999999999E-2</v>
      </c>
      <c r="AW7" s="285">
        <v>3.746E-2</v>
      </c>
      <c r="AX7" s="285">
        <v>3.5860000000000003E-2</v>
      </c>
      <c r="AY7" s="285">
        <v>2.5699999999999998E-3</v>
      </c>
      <c r="AZ7" s="285">
        <v>2.98E-3</v>
      </c>
      <c r="BA7" s="285">
        <v>-4.0999999999999999E-4</v>
      </c>
      <c r="BB7" s="285">
        <v>1.7440000000000001E-2</v>
      </c>
      <c r="BC7" s="285">
        <v>1.3849999999999999E-2</v>
      </c>
      <c r="BD7" s="285">
        <v>1.2829999999999999E-2</v>
      </c>
      <c r="BE7" s="285">
        <v>1.0300000000000001E-3</v>
      </c>
      <c r="BF7" s="285">
        <v>3.1300000000000001E-2</v>
      </c>
      <c r="BG7" s="285">
        <v>0.31862000000000001</v>
      </c>
      <c r="BH7" s="285">
        <v>6.1599999999999997E-3</v>
      </c>
      <c r="BI7" s="285">
        <v>5.1000000000000004E-4</v>
      </c>
      <c r="BJ7" s="285">
        <v>4.1000000000000003E-3</v>
      </c>
      <c r="BK7" s="285">
        <v>9.0300000000000005E-2</v>
      </c>
      <c r="BL7" s="285">
        <v>7.1799999999999998E-3</v>
      </c>
      <c r="BM7" s="285">
        <v>6.6699999999999997E-3</v>
      </c>
      <c r="BN7" s="285">
        <v>0</v>
      </c>
      <c r="BO7" s="285">
        <v>0</v>
      </c>
      <c r="BP7" s="285">
        <v>0</v>
      </c>
      <c r="BQ7" s="285">
        <v>0</v>
      </c>
      <c r="BR7" s="285">
        <v>0.20421</v>
      </c>
      <c r="BS7" s="285">
        <v>6.4140000000000003E-2</v>
      </c>
      <c r="BT7" s="285">
        <v>5.6439999999999997E-2</v>
      </c>
      <c r="BU7" s="285">
        <v>2.001E-2</v>
      </c>
      <c r="BV7" s="285">
        <v>0.25653999999999999</v>
      </c>
      <c r="BW7" s="285">
        <v>1.847E-2</v>
      </c>
      <c r="BX7" s="285">
        <v>0</v>
      </c>
      <c r="BY7" s="285">
        <v>1.231E-2</v>
      </c>
      <c r="BZ7" s="285">
        <v>3.0799999999999998E-3</v>
      </c>
      <c r="CA7" s="285">
        <v>4.62E-3</v>
      </c>
      <c r="CB7" s="285">
        <v>1.4370000000000001E-2</v>
      </c>
      <c r="CC7" s="285">
        <v>1.6930000000000001E-2</v>
      </c>
      <c r="CD7" s="285">
        <v>3.3860000000000001E-2</v>
      </c>
      <c r="CE7" s="285">
        <v>1.14E-3</v>
      </c>
      <c r="CF7" s="285">
        <v>2.4629999999999999E-2</v>
      </c>
      <c r="CG7" s="285">
        <v>0</v>
      </c>
      <c r="CH7" s="285">
        <v>5.1000000000000004E-4</v>
      </c>
      <c r="CI7" s="285">
        <v>3.0799999999999998E-3</v>
      </c>
      <c r="CJ7" s="285">
        <v>4.1000000000000003E-3</v>
      </c>
      <c r="CK7" s="285">
        <v>1.5399999999999999E-3</v>
      </c>
      <c r="CL7" s="285">
        <v>4.1000000000000003E-3</v>
      </c>
      <c r="CM7" s="285">
        <v>1.3999999999999999E-4</v>
      </c>
      <c r="CN7" s="285">
        <v>3.5899999999999999E-3</v>
      </c>
      <c r="CO7" s="285">
        <v>0</v>
      </c>
      <c r="CP7" s="285">
        <v>0</v>
      </c>
      <c r="CQ7" s="285">
        <v>0</v>
      </c>
      <c r="CR7" s="285">
        <v>5.1000000000000004E-4</v>
      </c>
      <c r="CS7" s="285">
        <v>0</v>
      </c>
      <c r="CT7" s="285">
        <v>1.5389999999999999E-2</v>
      </c>
      <c r="CU7" s="285">
        <v>8.7200000000000003E-3</v>
      </c>
      <c r="CV7" s="285">
        <v>2.5699999999999998E-3</v>
      </c>
      <c r="CW7" s="285">
        <v>6.6699999999999997E-3</v>
      </c>
      <c r="CX7" s="285">
        <v>6.1599999999999997E-3</v>
      </c>
      <c r="CY7" s="285">
        <v>3.0799999999999998E-3</v>
      </c>
      <c r="CZ7" s="285">
        <v>1.18E-2</v>
      </c>
      <c r="DA7" s="285">
        <v>1.3390000000000001E-2</v>
      </c>
      <c r="DB7" s="285">
        <v>8.7200000000000003E-3</v>
      </c>
      <c r="DC7" s="285">
        <v>0.22062999999999999</v>
      </c>
      <c r="DD7" s="285">
        <v>7.0809999999999998E-2</v>
      </c>
      <c r="DE7" s="285">
        <v>1.6469999999999999E-2</v>
      </c>
      <c r="DF7" s="285">
        <v>2.4629999999999999E-2</v>
      </c>
      <c r="DG7" s="285">
        <v>8.3119999999999999E-2</v>
      </c>
      <c r="DH7" s="285">
        <v>0.11287999999999999</v>
      </c>
      <c r="DI7" s="285">
        <v>1.3339999999999999E-2</v>
      </c>
      <c r="DJ7" s="285">
        <v>2.0500000000000002E-3</v>
      </c>
      <c r="DK7" s="285">
        <v>0</v>
      </c>
      <c r="DL7" s="285">
        <v>1.129E-2</v>
      </c>
      <c r="DM7" s="285">
        <v>5.64E-3</v>
      </c>
      <c r="DN7" s="285">
        <v>1.898E-2</v>
      </c>
      <c r="DO7" s="285">
        <v>2.104E-2</v>
      </c>
      <c r="DP7" s="285">
        <v>8.2100000000000003E-3</v>
      </c>
      <c r="DQ7" s="285">
        <v>5.1000000000000004E-4</v>
      </c>
      <c r="DR7" s="285">
        <v>0.50077000000000005</v>
      </c>
      <c r="DS7" s="285">
        <v>1.129E-2</v>
      </c>
      <c r="DT7" s="285">
        <v>5.0279999999999998E-2</v>
      </c>
      <c r="DU7" s="285">
        <v>0.22781000000000001</v>
      </c>
      <c r="DV7" s="285">
        <v>0.25244</v>
      </c>
      <c r="DW7" s="285">
        <v>5.6439999999999997E-2</v>
      </c>
      <c r="DX7" s="285">
        <v>0.49513000000000001</v>
      </c>
      <c r="DY7" s="285">
        <v>1.2829999999999999E-2</v>
      </c>
      <c r="DZ7" s="285">
        <v>2.2579999999999999E-2</v>
      </c>
      <c r="EA7" s="285">
        <v>2.9139999999999999E-2</v>
      </c>
      <c r="EB7" s="285">
        <v>1.4370000000000001E-2</v>
      </c>
      <c r="EC7" s="285">
        <v>0</v>
      </c>
      <c r="ED7" s="285">
        <v>0.32324000000000003</v>
      </c>
      <c r="EE7" s="285">
        <v>1.3478699999999999</v>
      </c>
      <c r="EF7" s="285">
        <v>0.59979000000000005</v>
      </c>
      <c r="EG7" s="285">
        <v>3.4380000000000001E-2</v>
      </c>
      <c r="EH7" s="285">
        <v>1.3849999999999999E-2</v>
      </c>
      <c r="EI7" s="285">
        <v>5.13E-3</v>
      </c>
      <c r="EJ7" s="285">
        <v>3.7969999999999997E-2</v>
      </c>
      <c r="EK7" s="285">
        <v>2.6679999999999999E-2</v>
      </c>
      <c r="EL7" s="285">
        <v>0.75629000000000002</v>
      </c>
      <c r="EM7" s="285">
        <v>0.37659999999999999</v>
      </c>
      <c r="EN7" s="285">
        <v>2.555E-2</v>
      </c>
      <c r="EO7" s="285">
        <v>9.6970000000000001E-2</v>
      </c>
      <c r="EP7" s="285">
        <v>5.1000000000000004E-4</v>
      </c>
      <c r="EQ7" s="285">
        <v>0</v>
      </c>
      <c r="ER7" s="285">
        <v>0</v>
      </c>
      <c r="ES7" s="285">
        <v>1.6420000000000001E-2</v>
      </c>
      <c r="ET7" s="285">
        <v>3.4889999999999997E-2</v>
      </c>
      <c r="EU7" s="285">
        <v>9.75E-3</v>
      </c>
      <c r="EV7" s="285">
        <v>6.6699999999999997E-3</v>
      </c>
      <c r="EW7" s="285">
        <v>0</v>
      </c>
      <c r="EX7" s="285">
        <v>0</v>
      </c>
      <c r="EY7" s="285">
        <v>0</v>
      </c>
      <c r="EZ7" s="285">
        <v>6.1060000000000003E-2</v>
      </c>
      <c r="FA7" s="285">
        <v>2.4109999999999999E-2</v>
      </c>
      <c r="FB7" s="285">
        <v>7.2340000000000002E-2</v>
      </c>
      <c r="FC7" s="285">
        <v>1.2829999999999999E-2</v>
      </c>
      <c r="FD7" s="285">
        <v>1.36839</v>
      </c>
    </row>
    <row r="8" spans="1:160">
      <c r="A8" s="6" t="s">
        <v>205</v>
      </c>
      <c r="B8" s="326">
        <v>0.27900000000000003</v>
      </c>
      <c r="C8" s="327">
        <v>2.9000000000000001E-2</v>
      </c>
      <c r="D8" s="328">
        <v>50</v>
      </c>
      <c r="E8" s="329">
        <v>0.93500000000000005</v>
      </c>
      <c r="F8" s="298">
        <v>0.4</v>
      </c>
      <c r="G8" s="299">
        <v>5</v>
      </c>
      <c r="H8" s="279">
        <v>1</v>
      </c>
      <c r="I8" s="330">
        <v>0.71</v>
      </c>
      <c r="J8" s="42">
        <v>1</v>
      </c>
      <c r="K8" s="48">
        <v>0.81399999999999995</v>
      </c>
      <c r="L8" s="70">
        <v>0.2</v>
      </c>
      <c r="M8" s="303">
        <v>24</v>
      </c>
      <c r="N8" s="6" t="s">
        <v>192</v>
      </c>
      <c r="O8" s="6" t="s">
        <v>194</v>
      </c>
      <c r="P8" s="6" t="s">
        <v>21</v>
      </c>
      <c r="Q8" s="138">
        <v>31</v>
      </c>
      <c r="R8" s="138">
        <v>1989</v>
      </c>
      <c r="S8" s="138">
        <v>10.199999999999999</v>
      </c>
      <c r="T8" s="285">
        <v>5.64E-3</v>
      </c>
      <c r="U8" s="285">
        <v>1.95E-2</v>
      </c>
      <c r="V8" s="285">
        <v>9.75E-3</v>
      </c>
      <c r="W8" s="285">
        <v>2.5649999999999999E-2</v>
      </c>
      <c r="X8" s="285">
        <v>1.91E-3</v>
      </c>
      <c r="Y8" s="285">
        <v>9.5E-4</v>
      </c>
      <c r="Z8" s="285">
        <v>1.4999999999999999E-4</v>
      </c>
      <c r="AA8" s="285">
        <v>2.9999999999999997E-4</v>
      </c>
      <c r="AB8" s="285">
        <v>9.3399999999999993E-3</v>
      </c>
      <c r="AC8" s="285">
        <v>3.5899999999999999E-3</v>
      </c>
      <c r="AD8" s="285">
        <v>0</v>
      </c>
      <c r="AE8" s="285">
        <v>0</v>
      </c>
      <c r="AF8" s="285">
        <v>2.7200000000000002E-3</v>
      </c>
      <c r="AG8" s="285">
        <v>2.7200000000000002E-3</v>
      </c>
      <c r="AH8" s="285">
        <v>8.0000000000000007E-5</v>
      </c>
      <c r="AI8" s="285">
        <v>2.9199999999999999E-3</v>
      </c>
      <c r="AJ8" s="285">
        <v>2.9199999999999999E-3</v>
      </c>
      <c r="AK8" s="285">
        <v>0.14571999999999999</v>
      </c>
      <c r="AL8" s="285">
        <v>0.20934</v>
      </c>
      <c r="AM8" s="285">
        <v>3.5709999999999999E-2</v>
      </c>
      <c r="AN8" s="285">
        <v>2.8599299999999999</v>
      </c>
      <c r="AO8" s="285">
        <v>0.91225999999999996</v>
      </c>
      <c r="AP8" s="285">
        <v>7.2340000000000002E-2</v>
      </c>
      <c r="AQ8" s="285">
        <v>8.7220000000000006E-2</v>
      </c>
      <c r="AR8" s="285">
        <v>4.2529999999999998E-2</v>
      </c>
      <c r="AS8" s="285">
        <v>4.156E-2</v>
      </c>
      <c r="AT8" s="285">
        <v>5.8999999999999997E-2</v>
      </c>
      <c r="AU8" s="285">
        <v>3.6119999999999999E-2</v>
      </c>
      <c r="AV8" s="285">
        <v>2.7189999999999999E-2</v>
      </c>
      <c r="AW8" s="285">
        <v>4.8739999999999999E-2</v>
      </c>
      <c r="AX8" s="285">
        <v>2.8629999999999999E-2</v>
      </c>
      <c r="AY8" s="285">
        <v>1.0300000000000001E-3</v>
      </c>
      <c r="AZ8" s="285">
        <v>9.7000000000000005E-4</v>
      </c>
      <c r="BA8" s="285">
        <v>5.0000000000000002E-5</v>
      </c>
      <c r="BB8" s="285">
        <v>1.026E-2</v>
      </c>
      <c r="BC8" s="285">
        <v>1.18E-2</v>
      </c>
      <c r="BD8" s="285">
        <v>8.2100000000000003E-3</v>
      </c>
      <c r="BE8" s="285">
        <v>3.0799999999999998E-3</v>
      </c>
      <c r="BF8" s="285">
        <v>1.6420000000000001E-2</v>
      </c>
      <c r="BG8" s="285">
        <v>0.19292000000000001</v>
      </c>
      <c r="BH8" s="285">
        <v>1.6420000000000001E-2</v>
      </c>
      <c r="BI8" s="285">
        <v>4.62E-3</v>
      </c>
      <c r="BJ8" s="285">
        <v>5.1000000000000004E-4</v>
      </c>
      <c r="BK8" s="285">
        <v>4.6690000000000002E-2</v>
      </c>
      <c r="BL8" s="285">
        <v>1.6420000000000001E-2</v>
      </c>
      <c r="BM8" s="285">
        <v>1.4880000000000001E-2</v>
      </c>
      <c r="BN8" s="285">
        <v>6.6699999999999997E-3</v>
      </c>
      <c r="BO8" s="285">
        <v>5.13E-3</v>
      </c>
      <c r="BP8" s="285">
        <v>5.1000000000000004E-4</v>
      </c>
      <c r="BQ8" s="285">
        <v>5.1000000000000004E-4</v>
      </c>
      <c r="BR8" s="285">
        <v>0.11544</v>
      </c>
      <c r="BS8" s="285">
        <v>3.8989999999999997E-2</v>
      </c>
      <c r="BT8" s="285">
        <v>5.4899999999999997E-2</v>
      </c>
      <c r="BU8" s="285">
        <v>0.17033999999999999</v>
      </c>
      <c r="BV8" s="285">
        <v>1.4880000000000001E-2</v>
      </c>
      <c r="BW8" s="285">
        <v>1.026E-2</v>
      </c>
      <c r="BX8" s="285">
        <v>5.13E-3</v>
      </c>
      <c r="BY8" s="285">
        <v>2.0500000000000002E-3</v>
      </c>
      <c r="BZ8" s="285">
        <v>5.1000000000000004E-4</v>
      </c>
      <c r="CA8" s="285">
        <v>3.5899999999999999E-3</v>
      </c>
      <c r="CB8" s="285">
        <v>8.7200000000000003E-3</v>
      </c>
      <c r="CC8" s="285">
        <v>9.2399999999999999E-3</v>
      </c>
      <c r="CD8" s="285">
        <v>2.3089999999999999E-2</v>
      </c>
      <c r="CE8" s="285">
        <v>2.2599999999999999E-3</v>
      </c>
      <c r="CF8" s="285">
        <v>1.231E-2</v>
      </c>
      <c r="CG8" s="285">
        <v>3.5899999999999999E-3</v>
      </c>
      <c r="CH8" s="285">
        <v>4.1000000000000003E-3</v>
      </c>
      <c r="CI8" s="285">
        <v>1.5399999999999999E-3</v>
      </c>
      <c r="CJ8" s="285">
        <v>1.0300000000000001E-3</v>
      </c>
      <c r="CK8" s="285">
        <v>5.1000000000000004E-4</v>
      </c>
      <c r="CL8" s="285">
        <v>2.5699999999999998E-3</v>
      </c>
      <c r="CM8" s="285">
        <v>2.5000000000000001E-4</v>
      </c>
      <c r="CN8" s="285">
        <v>1.0300000000000001E-3</v>
      </c>
      <c r="CO8" s="285">
        <v>5.1000000000000004E-4</v>
      </c>
      <c r="CP8" s="285">
        <v>0</v>
      </c>
      <c r="CQ8" s="285">
        <v>1.0300000000000001E-3</v>
      </c>
      <c r="CR8" s="285">
        <v>0</v>
      </c>
      <c r="CS8" s="285">
        <v>0</v>
      </c>
      <c r="CT8" s="285">
        <v>7.1799999999999998E-3</v>
      </c>
      <c r="CU8" s="285">
        <v>4.62E-3</v>
      </c>
      <c r="CV8" s="285">
        <v>2.0500000000000002E-3</v>
      </c>
      <c r="CW8" s="285">
        <v>3.0799999999999998E-3</v>
      </c>
      <c r="CX8" s="285">
        <v>2.0500000000000002E-3</v>
      </c>
      <c r="CY8" s="285">
        <v>2.0500000000000002E-3</v>
      </c>
      <c r="CZ8" s="285">
        <v>6.6699999999999997E-3</v>
      </c>
      <c r="DA8" s="285">
        <v>1.5800000000000002E-2</v>
      </c>
      <c r="DB8" s="285">
        <v>4.62E-3</v>
      </c>
      <c r="DC8" s="285">
        <v>6.4140000000000003E-2</v>
      </c>
      <c r="DD8" s="285">
        <v>1.7440000000000001E-2</v>
      </c>
      <c r="DE8" s="285">
        <v>1.396E-2</v>
      </c>
      <c r="DF8" s="285">
        <v>1.3849999999999999E-2</v>
      </c>
      <c r="DG8" s="285">
        <v>2.7709999999999999E-2</v>
      </c>
      <c r="DH8" s="285">
        <v>2.2579999999999999E-2</v>
      </c>
      <c r="DI8" s="285">
        <v>8.2100000000000003E-3</v>
      </c>
      <c r="DJ8" s="285">
        <v>1.0300000000000001E-3</v>
      </c>
      <c r="DK8" s="285">
        <v>0</v>
      </c>
      <c r="DL8" s="285">
        <v>7.1799999999999998E-3</v>
      </c>
      <c r="DM8" s="285">
        <v>4.62E-3</v>
      </c>
      <c r="DN8" s="285">
        <v>1.2829999999999999E-2</v>
      </c>
      <c r="DO8" s="285">
        <v>1.18E-2</v>
      </c>
      <c r="DP8" s="285">
        <v>8.7200000000000003E-3</v>
      </c>
      <c r="DQ8" s="285">
        <v>0</v>
      </c>
      <c r="DR8" s="285">
        <v>0.28783999999999998</v>
      </c>
      <c r="DS8" s="285">
        <v>9.2399999999999999E-3</v>
      </c>
      <c r="DT8" s="285">
        <v>4.3610000000000003E-2</v>
      </c>
      <c r="DU8" s="285">
        <v>0.13905000000000001</v>
      </c>
      <c r="DV8" s="285">
        <v>0.12519</v>
      </c>
      <c r="DW8" s="285">
        <v>2.3599999999999999E-2</v>
      </c>
      <c r="DX8" s="285">
        <v>0.26937</v>
      </c>
      <c r="DY8" s="285">
        <v>1.4880000000000001E-2</v>
      </c>
      <c r="DZ8" s="285">
        <v>2.5649999999999999E-2</v>
      </c>
      <c r="EA8" s="285">
        <v>2.9760000000000002E-2</v>
      </c>
      <c r="EB8" s="285">
        <v>1.5389999999999999E-2</v>
      </c>
      <c r="EC8" s="285">
        <v>1.0300000000000001E-3</v>
      </c>
      <c r="ED8" s="285">
        <v>0.19137999999999999</v>
      </c>
      <c r="EE8" s="285">
        <v>1.1606000000000001</v>
      </c>
      <c r="EF8" s="285">
        <v>0.58081000000000005</v>
      </c>
      <c r="EG8" s="285">
        <v>3.2320000000000002E-2</v>
      </c>
      <c r="EH8" s="285">
        <v>8.7200000000000003E-3</v>
      </c>
      <c r="EI8" s="285">
        <v>5.64E-3</v>
      </c>
      <c r="EJ8" s="285">
        <v>1.026E-2</v>
      </c>
      <c r="EK8" s="285">
        <v>5.64E-3</v>
      </c>
      <c r="EL8" s="285">
        <v>0.27346999999999999</v>
      </c>
      <c r="EM8" s="285">
        <v>0.20215</v>
      </c>
      <c r="EN8" s="285">
        <v>3.7920000000000002E-2</v>
      </c>
      <c r="EO8" s="285">
        <v>3.6429999999999997E-2</v>
      </c>
      <c r="EP8" s="285">
        <v>5.1000000000000004E-4</v>
      </c>
      <c r="EQ8" s="285">
        <v>0</v>
      </c>
      <c r="ER8" s="285">
        <v>0</v>
      </c>
      <c r="ES8" s="285">
        <v>5.64E-3</v>
      </c>
      <c r="ET8" s="285">
        <v>5.13E-3</v>
      </c>
      <c r="EU8" s="285">
        <v>2.5699999999999998E-3</v>
      </c>
      <c r="EV8" s="285">
        <v>1.4880000000000001E-2</v>
      </c>
      <c r="EW8" s="285">
        <v>0</v>
      </c>
      <c r="EX8" s="285">
        <v>0</v>
      </c>
      <c r="EY8" s="285">
        <v>0</v>
      </c>
      <c r="EZ8" s="285">
        <v>3.5920000000000001E-2</v>
      </c>
      <c r="FA8" s="285">
        <v>1.129E-2</v>
      </c>
      <c r="FB8" s="285">
        <v>5.64E-3</v>
      </c>
      <c r="FC8" s="285">
        <v>3.422E-2</v>
      </c>
      <c r="FD8" s="285">
        <v>0.47204000000000002</v>
      </c>
    </row>
    <row r="9" spans="1:160">
      <c r="A9" s="6" t="s">
        <v>196</v>
      </c>
      <c r="B9" s="42">
        <v>1</v>
      </c>
      <c r="C9" s="324">
        <v>0.22700000000000001</v>
      </c>
      <c r="D9" s="321">
        <v>4</v>
      </c>
      <c r="E9" s="331">
        <v>0.88600000000000001</v>
      </c>
      <c r="F9" s="332">
        <v>0.34</v>
      </c>
      <c r="G9" s="333">
        <v>9</v>
      </c>
      <c r="H9" s="279">
        <v>1</v>
      </c>
      <c r="I9" s="330">
        <v>0.71</v>
      </c>
      <c r="J9" s="42">
        <v>1</v>
      </c>
      <c r="K9" s="61">
        <v>0.66800000000000004</v>
      </c>
      <c r="L9" s="334">
        <v>0.14000000000000001</v>
      </c>
      <c r="M9" s="335">
        <v>45</v>
      </c>
      <c r="N9" s="6" t="s">
        <v>195</v>
      </c>
      <c r="O9" s="6" t="s">
        <v>336</v>
      </c>
      <c r="P9" s="6" t="s">
        <v>17</v>
      </c>
      <c r="Q9" s="138">
        <v>28</v>
      </c>
      <c r="R9" s="138">
        <v>1992</v>
      </c>
      <c r="S9" s="138">
        <v>34.200000000000003</v>
      </c>
      <c r="T9" s="285">
        <v>1.129E-2</v>
      </c>
      <c r="U9" s="285">
        <v>6.157E-2</v>
      </c>
      <c r="V9" s="285">
        <v>2.3599999999999999E-2</v>
      </c>
      <c r="W9" s="285">
        <v>1.9650000000000001E-2</v>
      </c>
      <c r="X9" s="285">
        <v>1.8E-3</v>
      </c>
      <c r="Y9" s="285">
        <v>6.8999999999999997E-4</v>
      </c>
      <c r="Z9" s="285">
        <v>6.9999999999999994E-5</v>
      </c>
      <c r="AA9" s="285">
        <v>1.8000000000000001E-4</v>
      </c>
      <c r="AB9" s="285">
        <v>8.1099999999999992E-3</v>
      </c>
      <c r="AC9" s="285">
        <v>5.1000000000000004E-4</v>
      </c>
      <c r="AD9" s="285">
        <v>3.0799999999999998E-3</v>
      </c>
      <c r="AE9" s="285">
        <v>3.0799999999999998E-3</v>
      </c>
      <c r="AF9" s="285">
        <v>1.072E-2</v>
      </c>
      <c r="AG9" s="285">
        <v>8.4100000000000008E-3</v>
      </c>
      <c r="AH9" s="285">
        <v>6.9999999999999994E-5</v>
      </c>
      <c r="AI9" s="285">
        <v>5.5999999999999995E-4</v>
      </c>
      <c r="AJ9" s="285">
        <v>-2.1000000000000001E-4</v>
      </c>
      <c r="AK9" s="285">
        <v>0.54951000000000005</v>
      </c>
      <c r="AL9" s="285">
        <v>0.66085000000000005</v>
      </c>
      <c r="AM9" s="285">
        <v>4.2689999999999999E-2</v>
      </c>
      <c r="AN9" s="285">
        <v>8.3216999999999999</v>
      </c>
      <c r="AO9" s="285">
        <v>1.9892300000000001</v>
      </c>
      <c r="AP9" s="285">
        <v>0.32427</v>
      </c>
      <c r="AQ9" s="285">
        <v>0.35710999999999998</v>
      </c>
      <c r="AR9" s="285">
        <v>4.6589999999999999E-2</v>
      </c>
      <c r="AS9" s="285">
        <v>0.17546999999999999</v>
      </c>
      <c r="AT9" s="285">
        <v>0.20985000000000001</v>
      </c>
      <c r="AU9" s="285">
        <v>4.2889999999999998E-2</v>
      </c>
      <c r="AV9" s="285">
        <v>3.2320000000000002E-2</v>
      </c>
      <c r="AW9" s="285">
        <v>5.1310000000000001E-2</v>
      </c>
      <c r="AX9" s="285">
        <v>3.2320000000000002E-2</v>
      </c>
      <c r="AY9" s="285">
        <v>2.5699999999999998E-3</v>
      </c>
      <c r="AZ9" s="285">
        <v>3.2299999999999998E-3</v>
      </c>
      <c r="BA9" s="285">
        <v>-6.7000000000000002E-4</v>
      </c>
      <c r="BB9" s="285">
        <v>2.7709999999999999E-2</v>
      </c>
      <c r="BC9" s="285">
        <v>3.1300000000000001E-2</v>
      </c>
      <c r="BD9" s="285">
        <v>3.7969999999999997E-2</v>
      </c>
      <c r="BE9" s="285">
        <v>6.1599999999999997E-3</v>
      </c>
      <c r="BF9" s="285">
        <v>7.0290000000000005E-2</v>
      </c>
      <c r="BG9" s="285">
        <v>0.64597000000000004</v>
      </c>
      <c r="BH9" s="285">
        <v>1.4880000000000001E-2</v>
      </c>
      <c r="BI9" s="285">
        <v>1.0300000000000001E-3</v>
      </c>
      <c r="BJ9" s="285">
        <v>4.1000000000000003E-3</v>
      </c>
      <c r="BK9" s="285">
        <v>0.11287999999999999</v>
      </c>
      <c r="BL9" s="285">
        <v>7.7000000000000002E-3</v>
      </c>
      <c r="BM9" s="285">
        <v>2.4109999999999999E-2</v>
      </c>
      <c r="BN9" s="285">
        <v>0</v>
      </c>
      <c r="BO9" s="285">
        <v>0</v>
      </c>
      <c r="BP9" s="285">
        <v>0</v>
      </c>
      <c r="BQ9" s="285">
        <v>0</v>
      </c>
      <c r="BR9" s="285">
        <v>0.53925000000000001</v>
      </c>
      <c r="BS9" s="285">
        <v>6.2080000000000003E-2</v>
      </c>
      <c r="BT9" s="285">
        <v>5.9520000000000003E-2</v>
      </c>
      <c r="BU9" s="285">
        <v>0.52181</v>
      </c>
      <c r="BV9" s="285">
        <v>0.11647</v>
      </c>
      <c r="BW9" s="285">
        <v>1.026E-2</v>
      </c>
      <c r="BX9" s="285">
        <v>2.5699999999999998E-3</v>
      </c>
      <c r="BY9" s="285">
        <v>4.1000000000000003E-3</v>
      </c>
      <c r="BZ9" s="285">
        <v>2.0500000000000002E-3</v>
      </c>
      <c r="CA9" s="285">
        <v>3.0799999999999998E-3</v>
      </c>
      <c r="CB9" s="285">
        <v>1.796E-2</v>
      </c>
      <c r="CC9" s="285">
        <v>2.6169999999999999E-2</v>
      </c>
      <c r="CD9" s="285">
        <v>6.003E-2</v>
      </c>
      <c r="CE9" s="285">
        <v>1.75E-3</v>
      </c>
      <c r="CF9" s="285">
        <v>4.4639999999999999E-2</v>
      </c>
      <c r="CG9" s="285">
        <v>5.1000000000000004E-4</v>
      </c>
      <c r="CH9" s="285">
        <v>3.0799999999999998E-3</v>
      </c>
      <c r="CI9" s="285">
        <v>6.1599999999999997E-3</v>
      </c>
      <c r="CJ9" s="285">
        <v>3.5899999999999999E-3</v>
      </c>
      <c r="CK9" s="285">
        <v>2.0500000000000002E-3</v>
      </c>
      <c r="CL9" s="285">
        <v>7.1799999999999998E-3</v>
      </c>
      <c r="CM9" s="285">
        <v>2.1000000000000001E-4</v>
      </c>
      <c r="CN9" s="285">
        <v>5.13E-3</v>
      </c>
      <c r="CO9" s="285">
        <v>0</v>
      </c>
      <c r="CP9" s="285">
        <v>0</v>
      </c>
      <c r="CQ9" s="285">
        <v>1.0300000000000001E-3</v>
      </c>
      <c r="CR9" s="285">
        <v>1.0300000000000001E-3</v>
      </c>
      <c r="CS9" s="285">
        <v>0</v>
      </c>
      <c r="CT9" s="285">
        <v>1.3339999999999999E-2</v>
      </c>
      <c r="CU9" s="285">
        <v>6.6699999999999997E-3</v>
      </c>
      <c r="CV9" s="285">
        <v>3.0799999999999998E-3</v>
      </c>
      <c r="CW9" s="285">
        <v>3.5899999999999999E-3</v>
      </c>
      <c r="CX9" s="285">
        <v>6.6699999999999997E-3</v>
      </c>
      <c r="CY9" s="285">
        <v>3.0799999999999998E-3</v>
      </c>
      <c r="CZ9" s="285">
        <v>8.2100000000000003E-3</v>
      </c>
      <c r="DA9" s="285">
        <v>1.924E-2</v>
      </c>
      <c r="DB9" s="285">
        <v>5.13E-3</v>
      </c>
      <c r="DC9" s="285">
        <v>0.28373999999999999</v>
      </c>
      <c r="DD9" s="285">
        <v>7.85E-2</v>
      </c>
      <c r="DE9" s="285">
        <v>1.421E-2</v>
      </c>
      <c r="DF9" s="285">
        <v>2.3089999999999999E-2</v>
      </c>
      <c r="DG9" s="285">
        <v>8.4659999999999999E-2</v>
      </c>
      <c r="DH9" s="285">
        <v>0.17599000000000001</v>
      </c>
      <c r="DI9" s="285">
        <v>7.1799999999999998E-3</v>
      </c>
      <c r="DJ9" s="285">
        <v>5.1000000000000004E-4</v>
      </c>
      <c r="DK9" s="285">
        <v>0</v>
      </c>
      <c r="DL9" s="285">
        <v>6.6699999999999997E-3</v>
      </c>
      <c r="DM9" s="285">
        <v>4.62E-3</v>
      </c>
      <c r="DN9" s="285">
        <v>1.18E-2</v>
      </c>
      <c r="DO9" s="285">
        <v>1.796E-2</v>
      </c>
      <c r="DP9" s="285">
        <v>5.64E-3</v>
      </c>
      <c r="DQ9" s="285">
        <v>5.1000000000000004E-4</v>
      </c>
      <c r="DR9" s="285">
        <v>0.90200000000000002</v>
      </c>
      <c r="DS9" s="285">
        <v>6.6699999999999997E-3</v>
      </c>
      <c r="DT9" s="285">
        <v>3.5920000000000001E-2</v>
      </c>
      <c r="DU9" s="285">
        <v>0.31862000000000001</v>
      </c>
      <c r="DV9" s="285">
        <v>0.59619999999999995</v>
      </c>
      <c r="DW9" s="285">
        <v>0.16059999999999999</v>
      </c>
      <c r="DX9" s="285">
        <v>0.88456000000000001</v>
      </c>
      <c r="DY9" s="285">
        <v>2.5649999999999999E-2</v>
      </c>
      <c r="DZ9" s="285">
        <v>5.0279999999999998E-2</v>
      </c>
      <c r="EA9" s="285">
        <v>2.6169999999999999E-2</v>
      </c>
      <c r="EB9" s="285">
        <v>2.8729999999999999E-2</v>
      </c>
      <c r="EC9" s="285">
        <v>1.0300000000000001E-3</v>
      </c>
      <c r="ED9" s="285">
        <v>0.70138999999999996</v>
      </c>
      <c r="EE9" s="285">
        <v>3.24885</v>
      </c>
      <c r="EF9" s="285">
        <v>1.7752699999999999</v>
      </c>
      <c r="EG9" s="285">
        <v>0.11185</v>
      </c>
      <c r="EH9" s="285">
        <v>2.6679999999999999E-2</v>
      </c>
      <c r="EI9" s="285">
        <v>2.7709999999999999E-2</v>
      </c>
      <c r="EJ9" s="285">
        <v>5.8999999999999997E-2</v>
      </c>
      <c r="EK9" s="285">
        <v>4.7199999999999999E-2</v>
      </c>
      <c r="EL9" s="285">
        <v>1.09646</v>
      </c>
      <c r="EM9" s="285">
        <v>0.74089000000000005</v>
      </c>
      <c r="EN9" s="285">
        <v>3.4680000000000002E-2</v>
      </c>
      <c r="EO9" s="285">
        <v>0.21293000000000001</v>
      </c>
      <c r="EP9" s="285">
        <v>0</v>
      </c>
      <c r="EQ9" s="285">
        <v>0</v>
      </c>
      <c r="ER9" s="285">
        <v>0</v>
      </c>
      <c r="ES9" s="285">
        <v>1.18E-2</v>
      </c>
      <c r="ET9" s="285">
        <v>1.6420000000000001E-2</v>
      </c>
      <c r="EU9" s="285">
        <v>6.6699999999999997E-3</v>
      </c>
      <c r="EV9" s="285">
        <v>2.4109999999999999E-2</v>
      </c>
      <c r="EW9" s="285">
        <v>1.0300000000000001E-3</v>
      </c>
      <c r="EX9" s="285">
        <v>0</v>
      </c>
      <c r="EY9" s="285">
        <v>0</v>
      </c>
      <c r="EZ9" s="285">
        <v>9.8000000000000004E-2</v>
      </c>
      <c r="FA9" s="285">
        <v>1.077E-2</v>
      </c>
      <c r="FB9" s="285">
        <v>2.6679999999999999E-2</v>
      </c>
      <c r="FC9" s="285">
        <v>1.478E-2</v>
      </c>
      <c r="FD9" s="285">
        <v>1.57927</v>
      </c>
    </row>
    <row r="10" spans="1:160">
      <c r="A10" s="6" t="s">
        <v>217</v>
      </c>
      <c r="B10" s="336">
        <v>0.70499999999999996</v>
      </c>
      <c r="C10" s="337">
        <v>0.25800000000000001</v>
      </c>
      <c r="D10" s="305">
        <v>2</v>
      </c>
      <c r="E10" s="338">
        <v>0.876</v>
      </c>
      <c r="F10" s="70">
        <v>0.28000000000000003</v>
      </c>
      <c r="G10" s="313">
        <v>18</v>
      </c>
      <c r="H10" s="312">
        <v>0.95299999999999996</v>
      </c>
      <c r="I10" s="339">
        <v>0.42</v>
      </c>
      <c r="J10" s="297">
        <v>15</v>
      </c>
      <c r="K10" s="42">
        <v>1</v>
      </c>
      <c r="L10" s="340">
        <v>0.31</v>
      </c>
      <c r="M10" s="279">
        <v>1</v>
      </c>
      <c r="N10" s="6" t="s">
        <v>178</v>
      </c>
      <c r="O10" s="6" t="s">
        <v>194</v>
      </c>
      <c r="P10" s="6" t="s">
        <v>25</v>
      </c>
      <c r="Q10" s="138">
        <v>24</v>
      </c>
      <c r="R10" s="138">
        <v>1996</v>
      </c>
      <c r="S10" s="138">
        <v>29.4</v>
      </c>
      <c r="T10" s="285">
        <v>1.0300000000000001E-3</v>
      </c>
      <c r="U10" s="285">
        <v>2.206E-2</v>
      </c>
      <c r="V10" s="285">
        <v>6.6699999999999997E-3</v>
      </c>
      <c r="W10" s="285">
        <v>1.55E-2</v>
      </c>
      <c r="X10" s="285">
        <v>7.5000000000000002E-4</v>
      </c>
      <c r="Y10" s="285">
        <v>2.3000000000000001E-4</v>
      </c>
      <c r="Z10" s="285">
        <v>3.0000000000000001E-5</v>
      </c>
      <c r="AA10" s="285">
        <v>8.0000000000000007E-5</v>
      </c>
      <c r="AB10" s="285">
        <v>9.9000000000000008E-3</v>
      </c>
      <c r="AC10" s="285">
        <v>0</v>
      </c>
      <c r="AD10" s="285">
        <v>0</v>
      </c>
      <c r="AE10" s="285">
        <v>0</v>
      </c>
      <c r="AF10" s="285">
        <v>1.1299999999999999E-3</v>
      </c>
      <c r="AG10" s="285">
        <v>1.1299999999999999E-3</v>
      </c>
      <c r="AH10" s="285">
        <v>3.0000000000000001E-5</v>
      </c>
      <c r="AI10" s="285">
        <v>-1E-4</v>
      </c>
      <c r="AJ10" s="285">
        <v>-1E-4</v>
      </c>
      <c r="AK10" s="285">
        <v>0.29708000000000001</v>
      </c>
      <c r="AL10" s="285">
        <v>0.45049</v>
      </c>
      <c r="AM10" s="285">
        <v>3.381E-2</v>
      </c>
      <c r="AN10" s="285">
        <v>4.8578799999999998</v>
      </c>
      <c r="AO10" s="285">
        <v>1.2365299999999999</v>
      </c>
      <c r="AP10" s="285">
        <v>0.15290000000000001</v>
      </c>
      <c r="AQ10" s="285">
        <v>0.19702</v>
      </c>
      <c r="AR10" s="285">
        <v>3.9820000000000001E-2</v>
      </c>
      <c r="AS10" s="285">
        <v>0.10826</v>
      </c>
      <c r="AT10" s="285">
        <v>0.16008</v>
      </c>
      <c r="AU10" s="285">
        <v>3.4680000000000002E-2</v>
      </c>
      <c r="AV10" s="285">
        <v>2.6679999999999999E-2</v>
      </c>
      <c r="AW10" s="285">
        <v>5.2850000000000001E-2</v>
      </c>
      <c r="AX10" s="285">
        <v>2.5909999999999999E-2</v>
      </c>
      <c r="AY10" s="285">
        <v>1.0300000000000001E-3</v>
      </c>
      <c r="AZ10" s="285">
        <v>2.7699999999999999E-3</v>
      </c>
      <c r="BA10" s="285">
        <v>-1.74E-3</v>
      </c>
      <c r="BB10" s="285">
        <v>2.8729999999999999E-2</v>
      </c>
      <c r="BC10" s="285">
        <v>2.206E-2</v>
      </c>
      <c r="BD10" s="285">
        <v>1.3339999999999999E-2</v>
      </c>
      <c r="BE10" s="285">
        <v>8.2100000000000003E-3</v>
      </c>
      <c r="BF10" s="285">
        <v>3.2320000000000002E-2</v>
      </c>
      <c r="BG10" s="285">
        <v>0.43765999999999999</v>
      </c>
      <c r="BH10" s="285">
        <v>1.2829999999999999E-2</v>
      </c>
      <c r="BI10" s="285">
        <v>5.1000000000000004E-4</v>
      </c>
      <c r="BJ10" s="285">
        <v>1.0300000000000001E-3</v>
      </c>
      <c r="BK10" s="285">
        <v>0.11544</v>
      </c>
      <c r="BL10" s="285">
        <v>9.2399999999999999E-3</v>
      </c>
      <c r="BM10" s="285">
        <v>6.1060000000000003E-2</v>
      </c>
      <c r="BN10" s="285">
        <v>0</v>
      </c>
      <c r="BO10" s="285">
        <v>0</v>
      </c>
      <c r="BP10" s="285">
        <v>0</v>
      </c>
      <c r="BQ10" s="285">
        <v>0</v>
      </c>
      <c r="BR10" s="285">
        <v>0.25962000000000002</v>
      </c>
      <c r="BS10" s="285">
        <v>8.2610000000000003E-2</v>
      </c>
      <c r="BT10" s="285">
        <v>0.10826</v>
      </c>
      <c r="BU10" s="285">
        <v>4.7199999999999999E-2</v>
      </c>
      <c r="BV10" s="285">
        <v>0.33401999999999998</v>
      </c>
      <c r="BW10" s="285">
        <v>1.6930000000000001E-2</v>
      </c>
      <c r="BX10" s="285">
        <v>1.18E-2</v>
      </c>
      <c r="BY10" s="285">
        <v>4.1000000000000003E-3</v>
      </c>
      <c r="BZ10" s="285">
        <v>1.0300000000000001E-3</v>
      </c>
      <c r="CA10" s="285">
        <v>1.2829999999999999E-2</v>
      </c>
      <c r="CB10" s="285">
        <v>1.231E-2</v>
      </c>
      <c r="CC10" s="285">
        <v>3.3860000000000001E-2</v>
      </c>
      <c r="CD10" s="285">
        <v>5.7979999999999997E-2</v>
      </c>
      <c r="CE10" s="285">
        <v>1.97E-3</v>
      </c>
      <c r="CF10" s="285">
        <v>3.7969999999999997E-2</v>
      </c>
      <c r="CG10" s="285">
        <v>0</v>
      </c>
      <c r="CH10" s="285">
        <v>1.077E-2</v>
      </c>
      <c r="CI10" s="285">
        <v>1.5399999999999999E-3</v>
      </c>
      <c r="CJ10" s="285">
        <v>6.6699999999999997E-3</v>
      </c>
      <c r="CK10" s="285">
        <v>1.0300000000000001E-3</v>
      </c>
      <c r="CL10" s="285">
        <v>3.0799999999999998E-3</v>
      </c>
      <c r="CM10" s="285">
        <v>1E-4</v>
      </c>
      <c r="CN10" s="285">
        <v>1.5399999999999999E-3</v>
      </c>
      <c r="CO10" s="285">
        <v>0</v>
      </c>
      <c r="CP10" s="285">
        <v>5.1000000000000004E-4</v>
      </c>
      <c r="CQ10" s="285">
        <v>5.1000000000000004E-4</v>
      </c>
      <c r="CR10" s="285">
        <v>5.1000000000000004E-4</v>
      </c>
      <c r="CS10" s="285">
        <v>0</v>
      </c>
      <c r="CT10" s="285">
        <v>1.6420000000000001E-2</v>
      </c>
      <c r="CU10" s="285">
        <v>1.18E-2</v>
      </c>
      <c r="CV10" s="285">
        <v>7.7000000000000002E-3</v>
      </c>
      <c r="CW10" s="285">
        <v>6.1599999999999997E-3</v>
      </c>
      <c r="CX10" s="285">
        <v>2.5699999999999998E-3</v>
      </c>
      <c r="CY10" s="285">
        <v>4.62E-3</v>
      </c>
      <c r="CZ10" s="285">
        <v>1.026E-2</v>
      </c>
      <c r="DA10" s="285">
        <v>2.3089999999999999E-2</v>
      </c>
      <c r="DB10" s="285">
        <v>5.64E-3</v>
      </c>
      <c r="DC10" s="285">
        <v>0.17701</v>
      </c>
      <c r="DD10" s="285">
        <v>5.4899999999999997E-2</v>
      </c>
      <c r="DE10" s="285">
        <v>1.5910000000000001E-2</v>
      </c>
      <c r="DF10" s="285">
        <v>4.002E-2</v>
      </c>
      <c r="DG10" s="285">
        <v>9.4409999999999994E-2</v>
      </c>
      <c r="DH10" s="285">
        <v>4.2590000000000003E-2</v>
      </c>
      <c r="DI10" s="285">
        <v>1.4370000000000001E-2</v>
      </c>
      <c r="DJ10" s="285">
        <v>1.0300000000000001E-3</v>
      </c>
      <c r="DK10" s="285">
        <v>0</v>
      </c>
      <c r="DL10" s="285">
        <v>1.3339999999999999E-2</v>
      </c>
      <c r="DM10" s="285">
        <v>5.64E-3</v>
      </c>
      <c r="DN10" s="285">
        <v>2.001E-2</v>
      </c>
      <c r="DO10" s="285">
        <v>2.206E-2</v>
      </c>
      <c r="DP10" s="285">
        <v>8.2100000000000003E-3</v>
      </c>
      <c r="DQ10" s="285">
        <v>5.1000000000000004E-4</v>
      </c>
      <c r="DR10" s="285">
        <v>0.67573000000000005</v>
      </c>
      <c r="DS10" s="285">
        <v>1.026E-2</v>
      </c>
      <c r="DT10" s="285">
        <v>6.8239999999999995E-2</v>
      </c>
      <c r="DU10" s="285">
        <v>0.34478999999999999</v>
      </c>
      <c r="DV10" s="285">
        <v>0.34941</v>
      </c>
      <c r="DW10" s="285">
        <v>6.003E-2</v>
      </c>
      <c r="DX10" s="285">
        <v>0.66342000000000001</v>
      </c>
      <c r="DY10" s="285">
        <v>8.2089999999999996E-2</v>
      </c>
      <c r="DZ10" s="285">
        <v>0.10979999999999999</v>
      </c>
      <c r="EA10" s="285">
        <v>3.8379999999999997E-2</v>
      </c>
      <c r="EB10" s="285">
        <v>8.8760000000000006E-2</v>
      </c>
      <c r="EC10" s="285">
        <v>2.5699999999999998E-3</v>
      </c>
      <c r="ED10" s="285">
        <v>0.58645000000000003</v>
      </c>
      <c r="EE10" s="285">
        <v>4.4099500000000003</v>
      </c>
      <c r="EF10" s="285">
        <v>2.9138000000000002</v>
      </c>
      <c r="EG10" s="285">
        <v>0.157</v>
      </c>
      <c r="EH10" s="285">
        <v>4.4130000000000003E-2</v>
      </c>
      <c r="EI10" s="285">
        <v>3.0790000000000001E-2</v>
      </c>
      <c r="EJ10" s="285">
        <v>4.3099999999999999E-2</v>
      </c>
      <c r="EK10" s="285">
        <v>4.4130000000000003E-2</v>
      </c>
      <c r="EL10" s="285">
        <v>0.73833000000000004</v>
      </c>
      <c r="EM10" s="285">
        <v>0.52437</v>
      </c>
      <c r="EN10" s="285">
        <v>3.6429999999999997E-2</v>
      </c>
      <c r="EO10" s="285">
        <v>7.6960000000000001E-2</v>
      </c>
      <c r="EP10" s="285">
        <v>2.0500000000000002E-3</v>
      </c>
      <c r="EQ10" s="285">
        <v>0</v>
      </c>
      <c r="ER10" s="285">
        <v>0</v>
      </c>
      <c r="ES10" s="285">
        <v>2.7189999999999999E-2</v>
      </c>
      <c r="ET10" s="285">
        <v>5.3359999999999998E-2</v>
      </c>
      <c r="EU10" s="285">
        <v>3.5899999999999999E-3</v>
      </c>
      <c r="EV10" s="285">
        <v>6.1060000000000003E-2</v>
      </c>
      <c r="EW10" s="285">
        <v>5.1000000000000004E-4</v>
      </c>
      <c r="EX10" s="285">
        <v>0</v>
      </c>
      <c r="EY10" s="285">
        <v>0</v>
      </c>
      <c r="EZ10" s="285">
        <v>8.3119999999999999E-2</v>
      </c>
      <c r="FA10" s="285">
        <v>4.002E-2</v>
      </c>
      <c r="FB10" s="285">
        <v>3.848E-2</v>
      </c>
      <c r="FC10" s="285">
        <v>2.6169999999999999E-2</v>
      </c>
      <c r="FD10" s="285">
        <v>1.3591599999999999</v>
      </c>
    </row>
    <row r="11" spans="1:160">
      <c r="A11" s="6" t="s">
        <v>5</v>
      </c>
      <c r="B11" s="341">
        <v>0.72899999999999998</v>
      </c>
      <c r="C11" s="309">
        <v>0.125</v>
      </c>
      <c r="D11" s="342">
        <v>27</v>
      </c>
      <c r="E11" s="343">
        <v>0.82899999999999996</v>
      </c>
      <c r="F11" s="332">
        <v>0.34</v>
      </c>
      <c r="G11" s="333">
        <v>9</v>
      </c>
      <c r="H11" s="279">
        <v>1</v>
      </c>
      <c r="I11" s="62">
        <v>0.61</v>
      </c>
      <c r="J11" s="321">
        <v>4</v>
      </c>
      <c r="K11" s="344">
        <v>0.64600000000000002</v>
      </c>
      <c r="L11" s="296">
        <v>0.16</v>
      </c>
      <c r="M11" s="45">
        <v>35</v>
      </c>
      <c r="N11" s="6" t="s">
        <v>185</v>
      </c>
      <c r="O11" s="6" t="s">
        <v>336</v>
      </c>
      <c r="P11" s="6" t="s">
        <v>17</v>
      </c>
      <c r="Q11" s="138">
        <v>28</v>
      </c>
      <c r="R11" s="138">
        <v>1992</v>
      </c>
      <c r="S11" s="138">
        <v>31.2</v>
      </c>
      <c r="T11" s="285">
        <v>5.64E-3</v>
      </c>
      <c r="U11" s="285">
        <v>4.7719999999999999E-2</v>
      </c>
      <c r="V11" s="285">
        <v>1.796E-2</v>
      </c>
      <c r="W11" s="285">
        <v>1.9290000000000002E-2</v>
      </c>
      <c r="X11" s="285">
        <v>1.5299999999999999E-3</v>
      </c>
      <c r="Y11" s="285">
        <v>5.6999999999999998E-4</v>
      </c>
      <c r="Z11" s="285">
        <v>6.0000000000000002E-5</v>
      </c>
      <c r="AA11" s="285">
        <v>1.6000000000000001E-4</v>
      </c>
      <c r="AB11" s="285">
        <v>6.5700000000000003E-3</v>
      </c>
      <c r="AC11" s="285">
        <v>0</v>
      </c>
      <c r="AD11" s="285">
        <v>0</v>
      </c>
      <c r="AE11" s="285">
        <v>0</v>
      </c>
      <c r="AF11" s="285">
        <v>7.7999999999999996E-3</v>
      </c>
      <c r="AG11" s="285">
        <v>7.7999999999999996E-3</v>
      </c>
      <c r="AH11" s="285">
        <v>8.0000000000000007E-5</v>
      </c>
      <c r="AI11" s="285">
        <v>-2.15E-3</v>
      </c>
      <c r="AJ11" s="285">
        <v>-2.15E-3</v>
      </c>
      <c r="AK11" s="285">
        <v>0.41149000000000002</v>
      </c>
      <c r="AL11" s="285">
        <v>0.54591999999999996</v>
      </c>
      <c r="AM11" s="285">
        <v>3.8690000000000002E-2</v>
      </c>
      <c r="AN11" s="285">
        <v>6.9379200000000001</v>
      </c>
      <c r="AO11" s="285">
        <v>1.47665</v>
      </c>
      <c r="AP11" s="285">
        <v>0.20780000000000001</v>
      </c>
      <c r="AQ11" s="285">
        <v>0.25757000000000002</v>
      </c>
      <c r="AR11" s="285">
        <v>4.1410000000000002E-2</v>
      </c>
      <c r="AS11" s="285">
        <v>0.14726</v>
      </c>
      <c r="AT11" s="285">
        <v>0.18522</v>
      </c>
      <c r="AU11" s="285">
        <v>4.079E-2</v>
      </c>
      <c r="AV11" s="285">
        <v>4.5150000000000003E-2</v>
      </c>
      <c r="AW11" s="285">
        <v>6.3619999999999996E-2</v>
      </c>
      <c r="AX11" s="285">
        <v>3.6429999999999997E-2</v>
      </c>
      <c r="AY11" s="285">
        <v>3.5899999999999999E-3</v>
      </c>
      <c r="AZ11" s="285">
        <v>2.9199999999999999E-3</v>
      </c>
      <c r="BA11" s="285">
        <v>6.7000000000000002E-4</v>
      </c>
      <c r="BB11" s="285">
        <v>2.9250000000000002E-2</v>
      </c>
      <c r="BC11" s="285">
        <v>1.898E-2</v>
      </c>
      <c r="BD11" s="285">
        <v>3.4380000000000001E-2</v>
      </c>
      <c r="BE11" s="285">
        <v>5.13E-3</v>
      </c>
      <c r="BF11" s="285">
        <v>5.3870000000000001E-2</v>
      </c>
      <c r="BG11" s="285">
        <v>0.53822000000000003</v>
      </c>
      <c r="BH11" s="285">
        <v>7.7000000000000002E-3</v>
      </c>
      <c r="BI11" s="285">
        <v>1.0300000000000001E-3</v>
      </c>
      <c r="BJ11" s="285">
        <v>2.5699999999999998E-3</v>
      </c>
      <c r="BK11" s="285">
        <v>0.10877000000000001</v>
      </c>
      <c r="BL11" s="285">
        <v>1.3339999999999999E-2</v>
      </c>
      <c r="BM11" s="285">
        <v>3.2320000000000002E-2</v>
      </c>
      <c r="BN11" s="285">
        <v>1.0300000000000001E-3</v>
      </c>
      <c r="BO11" s="285">
        <v>0</v>
      </c>
      <c r="BP11" s="285">
        <v>0</v>
      </c>
      <c r="BQ11" s="285">
        <v>0</v>
      </c>
      <c r="BR11" s="285">
        <v>0.38635000000000003</v>
      </c>
      <c r="BS11" s="285">
        <v>9.4920000000000004E-2</v>
      </c>
      <c r="BT11" s="285">
        <v>6.4649999999999999E-2</v>
      </c>
      <c r="BU11" s="285">
        <v>0.14366000000000001</v>
      </c>
      <c r="BV11" s="285">
        <v>0.36377999999999999</v>
      </c>
      <c r="BW11" s="285">
        <v>1.2829999999999999E-2</v>
      </c>
      <c r="BX11" s="285">
        <v>5.64E-3</v>
      </c>
      <c r="BY11" s="285">
        <v>1.129E-2</v>
      </c>
      <c r="BZ11" s="285">
        <v>2.0500000000000002E-3</v>
      </c>
      <c r="CA11" s="285">
        <v>6.1599999999999997E-3</v>
      </c>
      <c r="CB11" s="285">
        <v>1.847E-2</v>
      </c>
      <c r="CC11" s="285">
        <v>3.1809999999999998E-2</v>
      </c>
      <c r="CD11" s="285">
        <v>6.3619999999999996E-2</v>
      </c>
      <c r="CE11" s="285">
        <v>2.0400000000000001E-3</v>
      </c>
      <c r="CF11" s="285">
        <v>4.5150000000000003E-2</v>
      </c>
      <c r="CG11" s="285">
        <v>5.1000000000000004E-4</v>
      </c>
      <c r="CH11" s="285">
        <v>5.13E-3</v>
      </c>
      <c r="CI11" s="285">
        <v>4.62E-3</v>
      </c>
      <c r="CJ11" s="285">
        <v>7.1799999999999998E-3</v>
      </c>
      <c r="CK11" s="285">
        <v>1.0300000000000001E-3</v>
      </c>
      <c r="CL11" s="285">
        <v>6.1599999999999997E-3</v>
      </c>
      <c r="CM11" s="285">
        <v>1.9000000000000001E-4</v>
      </c>
      <c r="CN11" s="285">
        <v>3.5899999999999999E-3</v>
      </c>
      <c r="CO11" s="285">
        <v>0</v>
      </c>
      <c r="CP11" s="285">
        <v>0</v>
      </c>
      <c r="CQ11" s="285">
        <v>1.5399999999999999E-3</v>
      </c>
      <c r="CR11" s="285">
        <v>5.1000000000000004E-4</v>
      </c>
      <c r="CS11" s="285">
        <v>5.1000000000000004E-4</v>
      </c>
      <c r="CT11" s="285">
        <v>2.155E-2</v>
      </c>
      <c r="CU11" s="285">
        <v>1.6420000000000001E-2</v>
      </c>
      <c r="CV11" s="285">
        <v>4.1000000000000003E-3</v>
      </c>
      <c r="CW11" s="285">
        <v>9.2399999999999999E-3</v>
      </c>
      <c r="CX11" s="285">
        <v>8.2100000000000003E-3</v>
      </c>
      <c r="CY11" s="285">
        <v>4.62E-3</v>
      </c>
      <c r="CZ11" s="285">
        <v>1.3339999999999999E-2</v>
      </c>
      <c r="DA11" s="285">
        <v>1.7749999999999998E-2</v>
      </c>
      <c r="DB11" s="285">
        <v>8.7200000000000003E-3</v>
      </c>
      <c r="DC11" s="285">
        <v>0.23960999999999999</v>
      </c>
      <c r="DD11" s="285">
        <v>8.1070000000000003E-2</v>
      </c>
      <c r="DE11" s="285">
        <v>1.7340000000000001E-2</v>
      </c>
      <c r="DF11" s="285">
        <v>3.3349999999999998E-2</v>
      </c>
      <c r="DG11" s="285">
        <v>8.5680000000000006E-2</v>
      </c>
      <c r="DH11" s="285">
        <v>0.12057</v>
      </c>
      <c r="DI11" s="285">
        <v>2.001E-2</v>
      </c>
      <c r="DJ11" s="285">
        <v>1.0300000000000001E-3</v>
      </c>
      <c r="DK11" s="285">
        <v>0</v>
      </c>
      <c r="DL11" s="285">
        <v>1.898E-2</v>
      </c>
      <c r="DM11" s="285">
        <v>7.7000000000000002E-3</v>
      </c>
      <c r="DN11" s="285">
        <v>2.7709999999999999E-2</v>
      </c>
      <c r="DO11" s="285">
        <v>2.9250000000000002E-2</v>
      </c>
      <c r="DP11" s="285">
        <v>3.5899999999999999E-3</v>
      </c>
      <c r="DQ11" s="285">
        <v>0</v>
      </c>
      <c r="DR11" s="285">
        <v>0.81579999999999997</v>
      </c>
      <c r="DS11" s="285">
        <v>8.2100000000000003E-3</v>
      </c>
      <c r="DT11" s="285">
        <v>5.5410000000000001E-2</v>
      </c>
      <c r="DU11" s="285">
        <v>0.31041999999999997</v>
      </c>
      <c r="DV11" s="285">
        <v>0.52129000000000003</v>
      </c>
      <c r="DW11" s="285">
        <v>0.1452</v>
      </c>
      <c r="DX11" s="285">
        <v>0.80862000000000001</v>
      </c>
      <c r="DY11" s="285">
        <v>4.3099999999999999E-2</v>
      </c>
      <c r="DZ11" s="285">
        <v>7.2859999999999994E-2</v>
      </c>
      <c r="EA11" s="285">
        <v>3.0370000000000001E-2</v>
      </c>
      <c r="EB11" s="285">
        <v>4.6179999999999999E-2</v>
      </c>
      <c r="EC11" s="285">
        <v>3.0799999999999998E-3</v>
      </c>
      <c r="ED11" s="285">
        <v>0.61775000000000002</v>
      </c>
      <c r="EE11" s="285">
        <v>3.5064099999999998</v>
      </c>
      <c r="EF11" s="285">
        <v>1.97435</v>
      </c>
      <c r="EG11" s="285">
        <v>0.11441999999999999</v>
      </c>
      <c r="EH11" s="285">
        <v>3.6429999999999997E-2</v>
      </c>
      <c r="EI11" s="285">
        <v>2.7709999999999999E-2</v>
      </c>
      <c r="EJ11" s="285">
        <v>5.0279999999999998E-2</v>
      </c>
      <c r="EK11" s="285">
        <v>4.2070000000000003E-2</v>
      </c>
      <c r="EL11" s="285">
        <v>0.99487000000000003</v>
      </c>
      <c r="EM11" s="285">
        <v>0.64905000000000002</v>
      </c>
      <c r="EN11" s="285">
        <v>3.3450000000000001E-2</v>
      </c>
      <c r="EO11" s="285">
        <v>0.20369000000000001</v>
      </c>
      <c r="EP11" s="285">
        <v>1.5399999999999999E-3</v>
      </c>
      <c r="EQ11" s="285">
        <v>0</v>
      </c>
      <c r="ER11" s="285">
        <v>0</v>
      </c>
      <c r="ES11" s="285">
        <v>2.9250000000000002E-2</v>
      </c>
      <c r="ET11" s="285">
        <v>4.3099999999999999E-2</v>
      </c>
      <c r="EU11" s="285">
        <v>1.5910000000000001E-2</v>
      </c>
      <c r="EV11" s="285">
        <v>3.2320000000000002E-2</v>
      </c>
      <c r="EW11" s="285">
        <v>5.1000000000000004E-4</v>
      </c>
      <c r="EX11" s="285">
        <v>0</v>
      </c>
      <c r="EY11" s="285">
        <v>0</v>
      </c>
      <c r="EZ11" s="285">
        <v>8.2089999999999996E-2</v>
      </c>
      <c r="FA11" s="285">
        <v>1.4370000000000001E-2</v>
      </c>
      <c r="FB11" s="285">
        <v>4.1050000000000003E-2</v>
      </c>
      <c r="FC11" s="285">
        <v>1.329E-2</v>
      </c>
      <c r="FD11" s="285">
        <v>1.44177</v>
      </c>
    </row>
    <row r="12" spans="1:160">
      <c r="A12" s="6" t="s">
        <v>200</v>
      </c>
      <c r="B12" s="345">
        <v>0.76</v>
      </c>
      <c r="C12" s="346">
        <v>0.123</v>
      </c>
      <c r="D12" s="347">
        <v>29</v>
      </c>
      <c r="E12" s="348">
        <v>0.80200000000000005</v>
      </c>
      <c r="F12" s="301">
        <v>0.35</v>
      </c>
      <c r="G12" s="349">
        <v>8</v>
      </c>
      <c r="H12" s="312">
        <v>0.92</v>
      </c>
      <c r="I12" s="306">
        <v>0.56999999999999995</v>
      </c>
      <c r="J12" s="299">
        <v>5</v>
      </c>
      <c r="K12" s="350">
        <v>0.64100000000000001</v>
      </c>
      <c r="L12" s="309">
        <v>0.12</v>
      </c>
      <c r="M12" s="44">
        <v>49</v>
      </c>
      <c r="N12" s="6" t="s">
        <v>184</v>
      </c>
      <c r="O12" s="6" t="s">
        <v>194</v>
      </c>
      <c r="P12" s="6" t="s">
        <v>19</v>
      </c>
      <c r="Q12" s="138">
        <v>23</v>
      </c>
      <c r="R12" s="138">
        <v>1996</v>
      </c>
      <c r="S12" s="138">
        <v>16.2</v>
      </c>
      <c r="T12" s="285">
        <v>6.1599999999999997E-3</v>
      </c>
      <c r="U12" s="285">
        <v>2.9760000000000002E-2</v>
      </c>
      <c r="V12" s="285">
        <v>1.2829999999999999E-2</v>
      </c>
      <c r="W12" s="285">
        <v>2.2110000000000001E-2</v>
      </c>
      <c r="X12" s="285">
        <v>1.8400000000000001E-3</v>
      </c>
      <c r="Y12" s="285">
        <v>7.9000000000000001E-4</v>
      </c>
      <c r="Z12" s="285">
        <v>1.1E-4</v>
      </c>
      <c r="AA12" s="285">
        <v>2.5000000000000001E-4</v>
      </c>
      <c r="AB12" s="285">
        <v>8.77E-3</v>
      </c>
      <c r="AC12" s="285">
        <v>5.1000000000000004E-4</v>
      </c>
      <c r="AD12" s="285">
        <v>0</v>
      </c>
      <c r="AE12" s="285">
        <v>5.1000000000000004E-4</v>
      </c>
      <c r="AF12" s="285">
        <v>4.0000000000000001E-3</v>
      </c>
      <c r="AG12" s="285">
        <v>3.5899999999999999E-3</v>
      </c>
      <c r="AH12" s="285">
        <v>6.0000000000000002E-5</v>
      </c>
      <c r="AI12" s="285">
        <v>2.15E-3</v>
      </c>
      <c r="AJ12" s="285">
        <v>2.5699999999999998E-3</v>
      </c>
      <c r="AK12" s="285">
        <v>0.20523</v>
      </c>
      <c r="AL12" s="285">
        <v>0.25705</v>
      </c>
      <c r="AM12" s="285">
        <v>4.0939999999999997E-2</v>
      </c>
      <c r="AN12" s="285">
        <v>2.9953799999999999</v>
      </c>
      <c r="AO12" s="285">
        <v>0.47409000000000001</v>
      </c>
      <c r="AP12" s="285">
        <v>0.12723999999999999</v>
      </c>
      <c r="AQ12" s="285">
        <v>0.1452</v>
      </c>
      <c r="AR12" s="285">
        <v>4.4949999999999997E-2</v>
      </c>
      <c r="AS12" s="285">
        <v>5.7979999999999997E-2</v>
      </c>
      <c r="AT12" s="285">
        <v>6.9779999999999995E-2</v>
      </c>
      <c r="AU12" s="285">
        <v>4.2639999999999997E-2</v>
      </c>
      <c r="AV12" s="285">
        <v>1.4880000000000001E-2</v>
      </c>
      <c r="AW12" s="285">
        <v>2.5139999999999999E-2</v>
      </c>
      <c r="AX12" s="285">
        <v>3.0370000000000001E-2</v>
      </c>
      <c r="AY12" s="285">
        <v>1.0300000000000001E-3</v>
      </c>
      <c r="AZ12" s="285">
        <v>1.49E-3</v>
      </c>
      <c r="BA12" s="285">
        <v>-4.6000000000000001E-4</v>
      </c>
      <c r="BB12" s="285">
        <v>1.2829999999999999E-2</v>
      </c>
      <c r="BC12" s="285">
        <v>1.077E-2</v>
      </c>
      <c r="BD12" s="285">
        <v>1.129E-2</v>
      </c>
      <c r="BE12" s="285">
        <v>2.5699999999999998E-3</v>
      </c>
      <c r="BF12" s="285">
        <v>1.4880000000000001E-2</v>
      </c>
      <c r="BG12" s="285">
        <v>0.24525</v>
      </c>
      <c r="BH12" s="285">
        <v>1.18E-2</v>
      </c>
      <c r="BI12" s="285">
        <v>0</v>
      </c>
      <c r="BJ12" s="285">
        <v>1.0300000000000001E-3</v>
      </c>
      <c r="BK12" s="285">
        <v>6.2080000000000003E-2</v>
      </c>
      <c r="BL12" s="285">
        <v>4.1000000000000003E-3</v>
      </c>
      <c r="BM12" s="285">
        <v>6.1599999999999997E-3</v>
      </c>
      <c r="BN12" s="285">
        <v>5.1000000000000004E-4</v>
      </c>
      <c r="BO12" s="285">
        <v>0</v>
      </c>
      <c r="BP12" s="285">
        <v>0</v>
      </c>
      <c r="BQ12" s="285">
        <v>0</v>
      </c>
      <c r="BR12" s="285">
        <v>0.2001</v>
      </c>
      <c r="BS12" s="285">
        <v>3.6940000000000001E-2</v>
      </c>
      <c r="BT12" s="285">
        <v>2.001E-2</v>
      </c>
      <c r="BU12" s="285">
        <v>0.23344999999999999</v>
      </c>
      <c r="BV12" s="285">
        <v>1.3849999999999999E-2</v>
      </c>
      <c r="BW12" s="285">
        <v>5.64E-3</v>
      </c>
      <c r="BX12" s="285">
        <v>0</v>
      </c>
      <c r="BY12" s="285">
        <v>1.0300000000000001E-3</v>
      </c>
      <c r="BZ12" s="285">
        <v>1.5399999999999999E-3</v>
      </c>
      <c r="CA12" s="285">
        <v>2.5699999999999998E-3</v>
      </c>
      <c r="CB12" s="285">
        <v>1.2829999999999999E-2</v>
      </c>
      <c r="CC12" s="285">
        <v>1.026E-2</v>
      </c>
      <c r="CD12" s="285">
        <v>2.2579999999999999E-2</v>
      </c>
      <c r="CE12" s="285">
        <v>1.39E-3</v>
      </c>
      <c r="CF12" s="285">
        <v>1.847E-2</v>
      </c>
      <c r="CG12" s="285">
        <v>0</v>
      </c>
      <c r="CH12" s="285">
        <v>3.0799999999999998E-3</v>
      </c>
      <c r="CI12" s="285">
        <v>5.1000000000000004E-4</v>
      </c>
      <c r="CJ12" s="285">
        <v>0</v>
      </c>
      <c r="CK12" s="285">
        <v>5.1000000000000004E-4</v>
      </c>
      <c r="CL12" s="285">
        <v>1.5399999999999999E-3</v>
      </c>
      <c r="CM12" s="285">
        <v>1E-4</v>
      </c>
      <c r="CN12" s="285">
        <v>1.0300000000000001E-3</v>
      </c>
      <c r="CO12" s="285">
        <v>0</v>
      </c>
      <c r="CP12" s="285">
        <v>5.1000000000000004E-4</v>
      </c>
      <c r="CQ12" s="285">
        <v>0</v>
      </c>
      <c r="CR12" s="285">
        <v>0</v>
      </c>
      <c r="CS12" s="285">
        <v>0</v>
      </c>
      <c r="CT12" s="285">
        <v>6.1599999999999997E-3</v>
      </c>
      <c r="CU12" s="285">
        <v>4.62E-3</v>
      </c>
      <c r="CV12" s="285">
        <v>1.5399999999999999E-3</v>
      </c>
      <c r="CW12" s="285">
        <v>3.0799999999999998E-3</v>
      </c>
      <c r="CX12" s="285">
        <v>1.5399999999999999E-3</v>
      </c>
      <c r="CY12" s="285">
        <v>1.5399999999999999E-3</v>
      </c>
      <c r="CZ12" s="285">
        <v>7.7000000000000002E-3</v>
      </c>
      <c r="DA12" s="285">
        <v>1.026E-2</v>
      </c>
      <c r="DB12" s="285">
        <v>6.1599999999999997E-3</v>
      </c>
      <c r="DC12" s="285">
        <v>0.12468</v>
      </c>
      <c r="DD12" s="285">
        <v>2.7709999999999999E-2</v>
      </c>
      <c r="DE12" s="285">
        <v>1.1390000000000001E-2</v>
      </c>
      <c r="DF12" s="285">
        <v>9.2399999999999999E-3</v>
      </c>
      <c r="DG12" s="285">
        <v>6.5159999999999996E-2</v>
      </c>
      <c r="DH12" s="285">
        <v>5.0279999999999998E-2</v>
      </c>
      <c r="DI12" s="285">
        <v>9.75E-3</v>
      </c>
      <c r="DJ12" s="285">
        <v>1.5399999999999999E-3</v>
      </c>
      <c r="DK12" s="285">
        <v>0</v>
      </c>
      <c r="DL12" s="285">
        <v>8.2100000000000003E-3</v>
      </c>
      <c r="DM12" s="285">
        <v>2.0500000000000002E-3</v>
      </c>
      <c r="DN12" s="285">
        <v>1.18E-2</v>
      </c>
      <c r="DO12" s="285">
        <v>8.2100000000000003E-3</v>
      </c>
      <c r="DP12" s="285">
        <v>5.1000000000000004E-4</v>
      </c>
      <c r="DQ12" s="285">
        <v>0</v>
      </c>
      <c r="DR12" s="285">
        <v>0.37352000000000002</v>
      </c>
      <c r="DS12" s="285">
        <v>1.5399999999999999E-3</v>
      </c>
      <c r="DT12" s="285">
        <v>1.95E-2</v>
      </c>
      <c r="DU12" s="285">
        <v>0.16572999999999999</v>
      </c>
      <c r="DV12" s="285">
        <v>0.21446999999999999</v>
      </c>
      <c r="DW12" s="285">
        <v>4.156E-2</v>
      </c>
      <c r="DX12" s="285">
        <v>0.36120999999999998</v>
      </c>
      <c r="DY12" s="285">
        <v>1.4880000000000001E-2</v>
      </c>
      <c r="DZ12" s="285">
        <v>2.5139999999999999E-2</v>
      </c>
      <c r="EA12" s="285">
        <v>3.0370000000000001E-2</v>
      </c>
      <c r="EB12" s="285">
        <v>1.6930000000000001E-2</v>
      </c>
      <c r="EC12" s="285">
        <v>1.0300000000000001E-3</v>
      </c>
      <c r="ED12" s="285">
        <v>0.27911999999999998</v>
      </c>
      <c r="EE12" s="285">
        <v>1.1939500000000001</v>
      </c>
      <c r="EF12" s="285">
        <v>0.59209999999999996</v>
      </c>
      <c r="EG12" s="285">
        <v>2.9250000000000002E-2</v>
      </c>
      <c r="EH12" s="285">
        <v>1.2829999999999999E-2</v>
      </c>
      <c r="EI12" s="285">
        <v>4.1000000000000003E-3</v>
      </c>
      <c r="EJ12" s="285">
        <v>2.9250000000000002E-2</v>
      </c>
      <c r="EK12" s="285">
        <v>1.796E-2</v>
      </c>
      <c r="EL12" s="285">
        <v>0.49153000000000002</v>
      </c>
      <c r="EM12" s="285">
        <v>0.29708000000000001</v>
      </c>
      <c r="EN12" s="285">
        <v>3.099E-2</v>
      </c>
      <c r="EO12" s="285">
        <v>8.2089999999999996E-2</v>
      </c>
      <c r="EP12" s="285">
        <v>5.1000000000000004E-4</v>
      </c>
      <c r="EQ12" s="285">
        <v>0</v>
      </c>
      <c r="ER12" s="285">
        <v>0</v>
      </c>
      <c r="ES12" s="285">
        <v>1.4880000000000001E-2</v>
      </c>
      <c r="ET12" s="285">
        <v>7.7000000000000002E-3</v>
      </c>
      <c r="EU12" s="285">
        <v>4.62E-3</v>
      </c>
      <c r="EV12" s="285">
        <v>6.1599999999999997E-3</v>
      </c>
      <c r="EW12" s="285">
        <v>0</v>
      </c>
      <c r="EX12" s="285">
        <v>5.1000000000000004E-4</v>
      </c>
      <c r="EY12" s="285">
        <v>0</v>
      </c>
      <c r="EZ12" s="285">
        <v>3.6429999999999997E-2</v>
      </c>
      <c r="FA12" s="285">
        <v>4.62E-3</v>
      </c>
      <c r="FB12" s="285">
        <v>2.206E-2</v>
      </c>
      <c r="FC12" s="285">
        <v>8.8800000000000007E-3</v>
      </c>
      <c r="FD12" s="285">
        <v>0.74858999999999998</v>
      </c>
    </row>
    <row r="13" spans="1:160">
      <c r="A13" s="6" t="s">
        <v>208</v>
      </c>
      <c r="B13" s="351">
        <v>0.9</v>
      </c>
      <c r="C13" s="352">
        <v>8.2000000000000003E-2</v>
      </c>
      <c r="D13" s="353">
        <v>42</v>
      </c>
      <c r="E13" s="354">
        <v>0.77400000000000002</v>
      </c>
      <c r="F13" s="318">
        <v>0.28999999999999998</v>
      </c>
      <c r="G13" s="297">
        <v>15</v>
      </c>
      <c r="H13" s="312">
        <v>0.93600000000000005</v>
      </c>
      <c r="I13" s="320">
        <v>0.43</v>
      </c>
      <c r="J13" s="355">
        <v>14</v>
      </c>
      <c r="K13" s="312">
        <v>0.74199999999999999</v>
      </c>
      <c r="L13" s="70">
        <v>0.2</v>
      </c>
      <c r="M13" s="303">
        <v>24</v>
      </c>
      <c r="N13" s="6" t="s">
        <v>234</v>
      </c>
      <c r="O13" s="6" t="s">
        <v>194</v>
      </c>
      <c r="P13" s="6" t="s">
        <v>13</v>
      </c>
      <c r="Q13" s="138">
        <v>33</v>
      </c>
      <c r="R13" s="138">
        <v>1987</v>
      </c>
      <c r="S13" s="138">
        <v>15.3</v>
      </c>
      <c r="T13" s="285">
        <v>5.13E-3</v>
      </c>
      <c r="U13" s="285">
        <v>1.796E-2</v>
      </c>
      <c r="V13" s="285">
        <v>7.7000000000000002E-3</v>
      </c>
      <c r="W13" s="285">
        <v>2.2009999999999998E-2</v>
      </c>
      <c r="X13" s="285">
        <v>1.17E-3</v>
      </c>
      <c r="Y13" s="285">
        <v>5.0000000000000001E-4</v>
      </c>
      <c r="Z13" s="285">
        <v>1.4999999999999999E-4</v>
      </c>
      <c r="AA13" s="285">
        <v>3.4000000000000002E-4</v>
      </c>
      <c r="AB13" s="285">
        <v>5.7000000000000002E-3</v>
      </c>
      <c r="AC13" s="285">
        <v>0</v>
      </c>
      <c r="AD13" s="285">
        <v>0</v>
      </c>
      <c r="AE13" s="285">
        <v>0</v>
      </c>
      <c r="AF13" s="285">
        <v>3.8E-3</v>
      </c>
      <c r="AG13" s="285">
        <v>3.8E-3</v>
      </c>
      <c r="AH13" s="285">
        <v>1.1E-4</v>
      </c>
      <c r="AI13" s="285">
        <v>1.33E-3</v>
      </c>
      <c r="AJ13" s="285">
        <v>1.33E-3</v>
      </c>
      <c r="AK13" s="285">
        <v>0.13852999999999999</v>
      </c>
      <c r="AL13" s="285">
        <v>0.17599000000000001</v>
      </c>
      <c r="AM13" s="285">
        <v>4.0379999999999999E-2</v>
      </c>
      <c r="AN13" s="285">
        <v>2.3176000000000001</v>
      </c>
      <c r="AO13" s="285">
        <v>0.32169999999999999</v>
      </c>
      <c r="AP13" s="285">
        <v>6.8750000000000006E-2</v>
      </c>
      <c r="AQ13" s="285">
        <v>8.3629999999999996E-2</v>
      </c>
      <c r="AR13" s="285">
        <v>4.2180000000000002E-2</v>
      </c>
      <c r="AS13" s="285">
        <v>4.8739999999999999E-2</v>
      </c>
      <c r="AT13" s="285">
        <v>5.7979999999999997E-2</v>
      </c>
      <c r="AU13" s="285">
        <v>4.3150000000000001E-2</v>
      </c>
      <c r="AV13" s="285">
        <v>1.5389999999999999E-2</v>
      </c>
      <c r="AW13" s="285">
        <v>1.847E-2</v>
      </c>
      <c r="AX13" s="285">
        <v>4.274E-2</v>
      </c>
      <c r="AY13" s="285">
        <v>1.5399999999999999E-3</v>
      </c>
      <c r="AZ13" s="285">
        <v>1.39E-3</v>
      </c>
      <c r="BA13" s="285">
        <v>1.4999999999999999E-4</v>
      </c>
      <c r="BB13" s="285">
        <v>7.7000000000000002E-3</v>
      </c>
      <c r="BC13" s="285">
        <v>8.2100000000000003E-3</v>
      </c>
      <c r="BD13" s="285">
        <v>6.6699999999999997E-3</v>
      </c>
      <c r="BE13" s="285">
        <v>5.1000000000000004E-4</v>
      </c>
      <c r="BF13" s="285">
        <v>9.2399999999999999E-3</v>
      </c>
      <c r="BG13" s="285">
        <v>0.16932</v>
      </c>
      <c r="BH13" s="285">
        <v>6.6699999999999997E-3</v>
      </c>
      <c r="BI13" s="285">
        <v>0</v>
      </c>
      <c r="BJ13" s="285">
        <v>1.0300000000000001E-3</v>
      </c>
      <c r="BK13" s="285">
        <v>2.8219999999999999E-2</v>
      </c>
      <c r="BL13" s="285">
        <v>3.5899999999999999E-3</v>
      </c>
      <c r="BM13" s="285">
        <v>2.5699999999999998E-3</v>
      </c>
      <c r="BN13" s="285">
        <v>0</v>
      </c>
      <c r="BO13" s="285">
        <v>0</v>
      </c>
      <c r="BP13" s="285">
        <v>0</v>
      </c>
      <c r="BQ13" s="285">
        <v>0</v>
      </c>
      <c r="BR13" s="285">
        <v>0.12673000000000001</v>
      </c>
      <c r="BS13" s="285">
        <v>2.4109999999999999E-2</v>
      </c>
      <c r="BT13" s="285">
        <v>2.5139999999999999E-2</v>
      </c>
      <c r="BU13" s="285">
        <v>2.8219999999999999E-2</v>
      </c>
      <c r="BV13" s="285">
        <v>0.13802</v>
      </c>
      <c r="BW13" s="285">
        <v>5.13E-3</v>
      </c>
      <c r="BX13" s="285">
        <v>1.5399999999999999E-3</v>
      </c>
      <c r="BY13" s="285">
        <v>2.5699999999999998E-3</v>
      </c>
      <c r="BZ13" s="285">
        <v>0</v>
      </c>
      <c r="CA13" s="285">
        <v>2.5699999999999998E-3</v>
      </c>
      <c r="CB13" s="285">
        <v>7.7000000000000002E-3</v>
      </c>
      <c r="CC13" s="285">
        <v>5.64E-3</v>
      </c>
      <c r="CD13" s="285">
        <v>1.7440000000000001E-2</v>
      </c>
      <c r="CE13" s="285">
        <v>1.14E-3</v>
      </c>
      <c r="CF13" s="285">
        <v>1.231E-2</v>
      </c>
      <c r="CG13" s="285">
        <v>0</v>
      </c>
      <c r="CH13" s="285">
        <v>1.0300000000000001E-3</v>
      </c>
      <c r="CI13" s="285">
        <v>2.0500000000000002E-3</v>
      </c>
      <c r="CJ13" s="285">
        <v>1.0300000000000001E-3</v>
      </c>
      <c r="CK13" s="285">
        <v>1.0300000000000001E-3</v>
      </c>
      <c r="CL13" s="285">
        <v>2.0500000000000002E-3</v>
      </c>
      <c r="CM13" s="285">
        <v>1.2999999999999999E-4</v>
      </c>
      <c r="CN13" s="285">
        <v>1.5399999999999999E-3</v>
      </c>
      <c r="CO13" s="285">
        <v>0</v>
      </c>
      <c r="CP13" s="285">
        <v>0</v>
      </c>
      <c r="CQ13" s="285">
        <v>5.1000000000000004E-4</v>
      </c>
      <c r="CR13" s="285">
        <v>0</v>
      </c>
      <c r="CS13" s="285">
        <v>0</v>
      </c>
      <c r="CT13" s="285">
        <v>7.7000000000000002E-3</v>
      </c>
      <c r="CU13" s="285">
        <v>5.64E-3</v>
      </c>
      <c r="CV13" s="285">
        <v>5.1000000000000004E-4</v>
      </c>
      <c r="CW13" s="285">
        <v>4.1000000000000003E-3</v>
      </c>
      <c r="CX13" s="285">
        <v>3.0799999999999998E-3</v>
      </c>
      <c r="CY13" s="285">
        <v>1.5399999999999999E-3</v>
      </c>
      <c r="CZ13" s="285">
        <v>6.1599999999999997E-3</v>
      </c>
      <c r="DA13" s="285">
        <v>1.2829999999999999E-2</v>
      </c>
      <c r="DB13" s="285">
        <v>4.62E-3</v>
      </c>
      <c r="DC13" s="285">
        <v>0.10775</v>
      </c>
      <c r="DD13" s="285">
        <v>3.0269999999999998E-2</v>
      </c>
      <c r="DE13" s="285">
        <v>1.4420000000000001E-2</v>
      </c>
      <c r="DF13" s="285">
        <v>8.2100000000000003E-3</v>
      </c>
      <c r="DG13" s="285">
        <v>3.8989999999999997E-2</v>
      </c>
      <c r="DH13" s="285">
        <v>6.0539999999999997E-2</v>
      </c>
      <c r="DI13" s="285">
        <v>3.0799999999999998E-3</v>
      </c>
      <c r="DJ13" s="285">
        <v>5.1000000000000004E-4</v>
      </c>
      <c r="DK13" s="285">
        <v>0</v>
      </c>
      <c r="DL13" s="285">
        <v>2.5699999999999998E-3</v>
      </c>
      <c r="DM13" s="285">
        <v>5.13E-3</v>
      </c>
      <c r="DN13" s="285">
        <v>8.2100000000000003E-3</v>
      </c>
      <c r="DO13" s="285">
        <v>1.2829999999999999E-2</v>
      </c>
      <c r="DP13" s="285">
        <v>5.64E-3</v>
      </c>
      <c r="DQ13" s="285">
        <v>0</v>
      </c>
      <c r="DR13" s="285">
        <v>0.24525</v>
      </c>
      <c r="DS13" s="285">
        <v>6.1599999999999997E-3</v>
      </c>
      <c r="DT13" s="285">
        <v>2.3089999999999999E-2</v>
      </c>
      <c r="DU13" s="285">
        <v>0.10416</v>
      </c>
      <c r="DV13" s="285">
        <v>0.12211</v>
      </c>
      <c r="DW13" s="285">
        <v>4.156E-2</v>
      </c>
      <c r="DX13" s="285">
        <v>0.23857999999999999</v>
      </c>
      <c r="DY13" s="285">
        <v>3.0799999999999998E-3</v>
      </c>
      <c r="DZ13" s="285">
        <v>7.7000000000000002E-3</v>
      </c>
      <c r="EA13" s="285">
        <v>2.052E-2</v>
      </c>
      <c r="EB13" s="285">
        <v>3.5899999999999999E-3</v>
      </c>
      <c r="EC13" s="285">
        <v>0</v>
      </c>
      <c r="ED13" s="285">
        <v>0.12417</v>
      </c>
      <c r="EE13" s="285">
        <v>0.44177</v>
      </c>
      <c r="EF13" s="285">
        <v>0.10621</v>
      </c>
      <c r="EG13" s="285">
        <v>6.1599999999999997E-3</v>
      </c>
      <c r="EH13" s="285">
        <v>1.5399999999999999E-3</v>
      </c>
      <c r="EI13" s="285">
        <v>5.1000000000000004E-4</v>
      </c>
      <c r="EJ13" s="285">
        <v>1.4370000000000001E-2</v>
      </c>
      <c r="EK13" s="285">
        <v>4.1000000000000003E-3</v>
      </c>
      <c r="EL13" s="285">
        <v>0.32889000000000002</v>
      </c>
      <c r="EM13" s="285">
        <v>0.17444999999999999</v>
      </c>
      <c r="EN13" s="285">
        <v>2.7189999999999999E-2</v>
      </c>
      <c r="EO13" s="285">
        <v>5.3870000000000001E-2</v>
      </c>
      <c r="EP13" s="285">
        <v>2.0500000000000002E-3</v>
      </c>
      <c r="EQ13" s="285">
        <v>0</v>
      </c>
      <c r="ER13" s="285">
        <v>0</v>
      </c>
      <c r="ES13" s="285">
        <v>1.077E-2</v>
      </c>
      <c r="ET13" s="285">
        <v>7.7000000000000002E-3</v>
      </c>
      <c r="EU13" s="285">
        <v>3.0799999999999998E-3</v>
      </c>
      <c r="EV13" s="285">
        <v>2.5699999999999998E-3</v>
      </c>
      <c r="EW13" s="285">
        <v>0</v>
      </c>
      <c r="EX13" s="285">
        <v>0</v>
      </c>
      <c r="EY13" s="285">
        <v>0</v>
      </c>
      <c r="EZ13" s="285">
        <v>3.746E-2</v>
      </c>
      <c r="FA13" s="285">
        <v>4.62E-3</v>
      </c>
      <c r="FB13" s="285">
        <v>9.75E-3</v>
      </c>
      <c r="FC13" s="285">
        <v>1.6469999999999999E-2</v>
      </c>
      <c r="FD13" s="285">
        <v>0.70548999999999995</v>
      </c>
    </row>
    <row r="14" spans="1:160">
      <c r="A14" s="6" t="s">
        <v>225</v>
      </c>
      <c r="B14" s="356">
        <v>0.68799999999999994</v>
      </c>
      <c r="C14" s="291">
        <v>0.251</v>
      </c>
      <c r="D14" s="357">
        <v>3</v>
      </c>
      <c r="E14" s="358">
        <v>0.76200000000000001</v>
      </c>
      <c r="F14" s="337">
        <v>0.33</v>
      </c>
      <c r="G14" s="281">
        <v>11</v>
      </c>
      <c r="H14" s="312">
        <v>0.65900000000000003</v>
      </c>
      <c r="I14" s="67">
        <v>0.44</v>
      </c>
      <c r="J14" s="359">
        <v>12</v>
      </c>
      <c r="K14" s="360">
        <v>0.65200000000000002</v>
      </c>
      <c r="L14" s="361">
        <v>0.17</v>
      </c>
      <c r="M14" s="362">
        <v>33</v>
      </c>
      <c r="N14" s="6" t="s">
        <v>187</v>
      </c>
      <c r="O14" s="6" t="s">
        <v>194</v>
      </c>
      <c r="P14" s="6" t="s">
        <v>28</v>
      </c>
      <c r="Q14" s="138">
        <v>26</v>
      </c>
      <c r="R14" s="138">
        <v>1993</v>
      </c>
      <c r="S14" s="138">
        <v>8.1</v>
      </c>
      <c r="T14" s="285">
        <v>1.0300000000000001E-3</v>
      </c>
      <c r="U14" s="285">
        <v>6.1599999999999997E-3</v>
      </c>
      <c r="V14" s="285">
        <v>3.0799999999999998E-3</v>
      </c>
      <c r="W14" s="285">
        <v>2.5649999999999999E-2</v>
      </c>
      <c r="X14" s="285">
        <v>7.6000000000000004E-4</v>
      </c>
      <c r="Y14" s="285">
        <v>3.8000000000000002E-4</v>
      </c>
      <c r="Z14" s="285">
        <v>9.0000000000000006E-5</v>
      </c>
      <c r="AA14" s="285">
        <v>1.7000000000000001E-4</v>
      </c>
      <c r="AB14" s="285">
        <v>8.6700000000000006E-3</v>
      </c>
      <c r="AC14" s="285">
        <v>0</v>
      </c>
      <c r="AD14" s="285">
        <v>0</v>
      </c>
      <c r="AE14" s="285">
        <v>0</v>
      </c>
      <c r="AF14" s="285">
        <v>7.2000000000000005E-4</v>
      </c>
      <c r="AG14" s="285">
        <v>7.2000000000000005E-4</v>
      </c>
      <c r="AH14" s="285">
        <v>6.0000000000000002E-5</v>
      </c>
      <c r="AI14" s="285">
        <v>3.1E-4</v>
      </c>
      <c r="AJ14" s="285">
        <v>3.1E-4</v>
      </c>
      <c r="AK14" s="285">
        <v>6.0539999999999997E-2</v>
      </c>
      <c r="AL14" s="285">
        <v>8.6199999999999999E-2</v>
      </c>
      <c r="AM14" s="285">
        <v>3.6020000000000003E-2</v>
      </c>
      <c r="AN14" s="285">
        <v>0.88353000000000004</v>
      </c>
      <c r="AO14" s="285">
        <v>0.17957999999999999</v>
      </c>
      <c r="AP14" s="285">
        <v>3.2320000000000002E-2</v>
      </c>
      <c r="AQ14" s="285">
        <v>4.156E-2</v>
      </c>
      <c r="AR14" s="285">
        <v>3.9919999999999997E-2</v>
      </c>
      <c r="AS14" s="285">
        <v>2.001E-2</v>
      </c>
      <c r="AT14" s="285">
        <v>2.8219999999999999E-2</v>
      </c>
      <c r="AU14" s="285">
        <v>3.6380000000000003E-2</v>
      </c>
      <c r="AV14" s="285">
        <v>4.1000000000000003E-3</v>
      </c>
      <c r="AW14" s="285">
        <v>5.13E-3</v>
      </c>
      <c r="AX14" s="285">
        <v>4.1050000000000003E-2</v>
      </c>
      <c r="AY14" s="285">
        <v>5.1000000000000004E-4</v>
      </c>
      <c r="AZ14" s="285">
        <v>7.2000000000000005E-4</v>
      </c>
      <c r="BA14" s="285">
        <v>-2.1000000000000001E-4</v>
      </c>
      <c r="BB14" s="285">
        <v>3.5899999999999999E-3</v>
      </c>
      <c r="BC14" s="285">
        <v>3.5899999999999999E-3</v>
      </c>
      <c r="BD14" s="285">
        <v>2.0500000000000002E-3</v>
      </c>
      <c r="BE14" s="285">
        <v>5.1000000000000004E-4</v>
      </c>
      <c r="BF14" s="285">
        <v>5.64E-3</v>
      </c>
      <c r="BG14" s="285">
        <v>7.9530000000000003E-2</v>
      </c>
      <c r="BH14" s="285">
        <v>6.6699999999999997E-3</v>
      </c>
      <c r="BI14" s="285">
        <v>5.1000000000000004E-4</v>
      </c>
      <c r="BJ14" s="285">
        <v>5.1000000000000004E-4</v>
      </c>
      <c r="BK14" s="285">
        <v>2.3599999999999999E-2</v>
      </c>
      <c r="BL14" s="285">
        <v>0</v>
      </c>
      <c r="BM14" s="285">
        <v>3.5899999999999999E-3</v>
      </c>
      <c r="BN14" s="285">
        <v>0</v>
      </c>
      <c r="BO14" s="285">
        <v>0</v>
      </c>
      <c r="BP14" s="285">
        <v>0</v>
      </c>
      <c r="BQ14" s="285">
        <v>0</v>
      </c>
      <c r="BR14" s="285">
        <v>5.8999999999999997E-2</v>
      </c>
      <c r="BS14" s="285">
        <v>1.796E-2</v>
      </c>
      <c r="BT14" s="285">
        <v>9.2399999999999999E-3</v>
      </c>
      <c r="BU14" s="285">
        <v>1.3849999999999999E-2</v>
      </c>
      <c r="BV14" s="285">
        <v>6.2080000000000003E-2</v>
      </c>
      <c r="BW14" s="285">
        <v>3.5899999999999999E-3</v>
      </c>
      <c r="BX14" s="285">
        <v>1.0300000000000001E-3</v>
      </c>
      <c r="BY14" s="285">
        <v>1.0300000000000001E-3</v>
      </c>
      <c r="BZ14" s="285">
        <v>0</v>
      </c>
      <c r="CA14" s="285">
        <v>5.1000000000000004E-4</v>
      </c>
      <c r="CB14" s="285">
        <v>3.0799999999999998E-3</v>
      </c>
      <c r="CC14" s="285">
        <v>6.1599999999999997E-3</v>
      </c>
      <c r="CD14" s="285">
        <v>1.026E-2</v>
      </c>
      <c r="CE14" s="285">
        <v>1.2700000000000001E-3</v>
      </c>
      <c r="CF14" s="285">
        <v>6.6699999999999997E-3</v>
      </c>
      <c r="CG14" s="285">
        <v>5.1000000000000004E-4</v>
      </c>
      <c r="CH14" s="285">
        <v>2.0500000000000002E-3</v>
      </c>
      <c r="CI14" s="285">
        <v>0</v>
      </c>
      <c r="CJ14" s="285">
        <v>1.0300000000000001E-3</v>
      </c>
      <c r="CK14" s="285">
        <v>0</v>
      </c>
      <c r="CL14" s="285">
        <v>1.0300000000000001E-3</v>
      </c>
      <c r="CM14" s="285">
        <v>1.2999999999999999E-4</v>
      </c>
      <c r="CN14" s="285">
        <v>5.1000000000000004E-4</v>
      </c>
      <c r="CO14" s="285">
        <v>0</v>
      </c>
      <c r="CP14" s="285">
        <v>0</v>
      </c>
      <c r="CQ14" s="285">
        <v>0</v>
      </c>
      <c r="CR14" s="285">
        <v>5.1000000000000004E-4</v>
      </c>
      <c r="CS14" s="285">
        <v>0</v>
      </c>
      <c r="CT14" s="285">
        <v>1.5399999999999999E-3</v>
      </c>
      <c r="CU14" s="285">
        <v>1.5399999999999999E-3</v>
      </c>
      <c r="CV14" s="285">
        <v>5.1000000000000004E-4</v>
      </c>
      <c r="CW14" s="285">
        <v>1.0300000000000001E-3</v>
      </c>
      <c r="CX14" s="285">
        <v>0</v>
      </c>
      <c r="CY14" s="285">
        <v>1.0300000000000001E-3</v>
      </c>
      <c r="CZ14" s="285">
        <v>4.62E-3</v>
      </c>
      <c r="DA14" s="285">
        <v>1.1390000000000001E-2</v>
      </c>
      <c r="DB14" s="285">
        <v>3.5899999999999999E-3</v>
      </c>
      <c r="DC14" s="285">
        <v>5.5930000000000001E-2</v>
      </c>
      <c r="DD14" s="285">
        <v>1.077E-2</v>
      </c>
      <c r="DE14" s="285">
        <v>9.9000000000000008E-3</v>
      </c>
      <c r="DF14" s="285">
        <v>4.1000000000000003E-3</v>
      </c>
      <c r="DG14" s="285">
        <v>2.7709999999999999E-2</v>
      </c>
      <c r="DH14" s="285">
        <v>2.4109999999999999E-2</v>
      </c>
      <c r="DI14" s="285">
        <v>5.13E-3</v>
      </c>
      <c r="DJ14" s="285">
        <v>5.1000000000000004E-4</v>
      </c>
      <c r="DK14" s="285">
        <v>0</v>
      </c>
      <c r="DL14" s="285">
        <v>4.62E-3</v>
      </c>
      <c r="DM14" s="285">
        <v>1.0300000000000001E-3</v>
      </c>
      <c r="DN14" s="285">
        <v>6.1599999999999997E-3</v>
      </c>
      <c r="DO14" s="285">
        <v>2.5699999999999998E-3</v>
      </c>
      <c r="DP14" s="285">
        <v>2.5699999999999998E-3</v>
      </c>
      <c r="DQ14" s="285">
        <v>5.1000000000000004E-4</v>
      </c>
      <c r="DR14" s="285">
        <v>0.13289000000000001</v>
      </c>
      <c r="DS14" s="285">
        <v>4.62E-3</v>
      </c>
      <c r="DT14" s="285">
        <v>1.5389999999999999E-2</v>
      </c>
      <c r="DU14" s="285">
        <v>7.0809999999999998E-2</v>
      </c>
      <c r="DV14" s="285">
        <v>5.4899999999999997E-2</v>
      </c>
      <c r="DW14" s="285">
        <v>1.3849999999999999E-2</v>
      </c>
      <c r="DX14" s="285">
        <v>0.12622</v>
      </c>
      <c r="DY14" s="285">
        <v>6.1599999999999997E-3</v>
      </c>
      <c r="DZ14" s="285">
        <v>8.7200000000000003E-3</v>
      </c>
      <c r="EA14" s="285">
        <v>3.6220000000000002E-2</v>
      </c>
      <c r="EB14" s="285">
        <v>6.1599999999999997E-3</v>
      </c>
      <c r="EC14" s="285">
        <v>5.1000000000000004E-4</v>
      </c>
      <c r="ED14" s="285">
        <v>8.1070000000000003E-2</v>
      </c>
      <c r="EE14" s="285">
        <v>0.38738</v>
      </c>
      <c r="EF14" s="285">
        <v>0.25090000000000001</v>
      </c>
      <c r="EG14" s="285">
        <v>9.75E-3</v>
      </c>
      <c r="EH14" s="285">
        <v>4.62E-3</v>
      </c>
      <c r="EI14" s="285">
        <v>1.5399999999999999E-3</v>
      </c>
      <c r="EJ14" s="285">
        <v>8.2100000000000003E-3</v>
      </c>
      <c r="EK14" s="285">
        <v>1.4880000000000001E-2</v>
      </c>
      <c r="EL14" s="285">
        <v>0.1724</v>
      </c>
      <c r="EM14" s="285">
        <v>9.5949999999999994E-2</v>
      </c>
      <c r="EN14" s="285">
        <v>2.8580000000000001E-2</v>
      </c>
      <c r="EO14" s="285">
        <v>2.9760000000000002E-2</v>
      </c>
      <c r="EP14" s="285">
        <v>0</v>
      </c>
      <c r="EQ14" s="285">
        <v>0</v>
      </c>
      <c r="ER14" s="285">
        <v>0</v>
      </c>
      <c r="ES14" s="285">
        <v>6.6699999999999997E-3</v>
      </c>
      <c r="ET14" s="285">
        <v>3.0799999999999998E-3</v>
      </c>
      <c r="EU14" s="285">
        <v>5.64E-3</v>
      </c>
      <c r="EV14" s="285">
        <v>3.5899999999999999E-3</v>
      </c>
      <c r="EW14" s="285">
        <v>5.1000000000000004E-4</v>
      </c>
      <c r="EX14" s="285">
        <v>0</v>
      </c>
      <c r="EY14" s="285">
        <v>0</v>
      </c>
      <c r="EZ14" s="285">
        <v>1.7440000000000001E-2</v>
      </c>
      <c r="FA14" s="285">
        <v>5.64E-3</v>
      </c>
      <c r="FB14" s="285">
        <v>1.18E-2</v>
      </c>
      <c r="FC14" s="285">
        <v>1.6619999999999999E-2</v>
      </c>
      <c r="FD14" s="285">
        <v>0.37352000000000002</v>
      </c>
    </row>
    <row r="15" spans="1:160">
      <c r="A15" s="6" t="s">
        <v>235</v>
      </c>
      <c r="B15" s="60">
        <v>0.44</v>
      </c>
      <c r="C15" s="352">
        <v>7.8E-2</v>
      </c>
      <c r="D15" s="363">
        <v>44</v>
      </c>
      <c r="E15" s="364">
        <v>0.73</v>
      </c>
      <c r="F15" s="365">
        <v>0.31</v>
      </c>
      <c r="G15" s="366">
        <v>13</v>
      </c>
      <c r="H15" s="367">
        <v>0.48099999999999998</v>
      </c>
      <c r="I15" s="291">
        <v>0.31</v>
      </c>
      <c r="J15" s="292">
        <v>23</v>
      </c>
      <c r="K15" s="368">
        <v>0.76300000000000001</v>
      </c>
      <c r="L15" s="365">
        <v>0.23</v>
      </c>
      <c r="M15" s="369">
        <v>13</v>
      </c>
      <c r="N15" s="6" t="s">
        <v>177</v>
      </c>
      <c r="O15" s="6" t="s">
        <v>336</v>
      </c>
      <c r="P15" s="6" t="s">
        <v>11</v>
      </c>
      <c r="Q15" s="138">
        <v>25</v>
      </c>
      <c r="R15" s="138">
        <v>1994</v>
      </c>
      <c r="S15" s="138">
        <v>28.2</v>
      </c>
      <c r="T15" s="285">
        <v>5.13E-3</v>
      </c>
      <c r="U15" s="285">
        <v>3.4380000000000001E-2</v>
      </c>
      <c r="V15" s="285">
        <v>1.4370000000000001E-2</v>
      </c>
      <c r="W15" s="285">
        <v>2.145E-2</v>
      </c>
      <c r="X15" s="285">
        <v>1.2199999999999999E-3</v>
      </c>
      <c r="Y15" s="285">
        <v>5.1000000000000004E-4</v>
      </c>
      <c r="Z15" s="285">
        <v>8.0000000000000007E-5</v>
      </c>
      <c r="AA15" s="285">
        <v>1.8000000000000001E-4</v>
      </c>
      <c r="AB15" s="285">
        <v>7.3899999999999999E-3</v>
      </c>
      <c r="AC15" s="285">
        <v>1.5399999999999999E-3</v>
      </c>
      <c r="AD15" s="285">
        <v>0</v>
      </c>
      <c r="AE15" s="285">
        <v>5.1000000000000004E-4</v>
      </c>
      <c r="AF15" s="285">
        <v>6.2599999999999999E-3</v>
      </c>
      <c r="AG15" s="285">
        <v>5.8500000000000002E-3</v>
      </c>
      <c r="AH15" s="285">
        <v>9.0000000000000006E-5</v>
      </c>
      <c r="AI15" s="285">
        <v>-1.1299999999999999E-3</v>
      </c>
      <c r="AJ15" s="285">
        <v>-7.2000000000000005E-4</v>
      </c>
      <c r="AK15" s="285">
        <v>0.49358999999999997</v>
      </c>
      <c r="AL15" s="285">
        <v>0.57825000000000004</v>
      </c>
      <c r="AM15" s="285">
        <v>4.3819999999999998E-2</v>
      </c>
      <c r="AN15" s="285">
        <v>6.6054399999999998</v>
      </c>
      <c r="AO15" s="285">
        <v>1.2421800000000001</v>
      </c>
      <c r="AP15" s="285">
        <v>0.32683000000000001</v>
      </c>
      <c r="AQ15" s="285">
        <v>0.35865000000000002</v>
      </c>
      <c r="AR15" s="285">
        <v>4.6739999999999997E-2</v>
      </c>
      <c r="AS15" s="285">
        <v>0.13084000000000001</v>
      </c>
      <c r="AT15" s="285">
        <v>0.14674000000000001</v>
      </c>
      <c r="AU15" s="285">
        <v>4.5769999999999998E-2</v>
      </c>
      <c r="AV15" s="285">
        <v>1.5910000000000001E-2</v>
      </c>
      <c r="AW15" s="285">
        <v>2.5649999999999999E-2</v>
      </c>
      <c r="AX15" s="285">
        <v>3.1809999999999998E-2</v>
      </c>
      <c r="AY15" s="285">
        <v>3.5899999999999999E-3</v>
      </c>
      <c r="AZ15" s="285">
        <v>2.4599999999999999E-3</v>
      </c>
      <c r="BA15" s="285">
        <v>1.1299999999999999E-3</v>
      </c>
      <c r="BB15" s="285">
        <v>1.95E-2</v>
      </c>
      <c r="BC15" s="285">
        <v>1.95E-2</v>
      </c>
      <c r="BD15" s="285">
        <v>1.4880000000000001E-2</v>
      </c>
      <c r="BE15" s="285">
        <v>2.5699999999999998E-3</v>
      </c>
      <c r="BF15" s="285">
        <v>3.1809999999999998E-2</v>
      </c>
      <c r="BG15" s="285">
        <v>0.56747000000000003</v>
      </c>
      <c r="BH15" s="285">
        <v>1.077E-2</v>
      </c>
      <c r="BI15" s="285">
        <v>2.5699999999999998E-3</v>
      </c>
      <c r="BJ15" s="285">
        <v>1.5399999999999999E-3</v>
      </c>
      <c r="BK15" s="285">
        <v>0.11441999999999999</v>
      </c>
      <c r="BL15" s="285">
        <v>5.64E-3</v>
      </c>
      <c r="BM15" s="285">
        <v>1.7440000000000001E-2</v>
      </c>
      <c r="BN15" s="285">
        <v>1.5399999999999999E-3</v>
      </c>
      <c r="BO15" s="285">
        <v>5.1000000000000004E-4</v>
      </c>
      <c r="BP15" s="285">
        <v>0</v>
      </c>
      <c r="BQ15" s="285">
        <v>0</v>
      </c>
      <c r="BR15" s="285">
        <v>0.50949</v>
      </c>
      <c r="BS15" s="285">
        <v>3.5400000000000001E-2</v>
      </c>
      <c r="BT15" s="285">
        <v>3.3349999999999998E-2</v>
      </c>
      <c r="BU15" s="285">
        <v>5.3359999999999998E-2</v>
      </c>
      <c r="BV15" s="285">
        <v>0.50692999999999999</v>
      </c>
      <c r="BW15" s="285">
        <v>9.75E-3</v>
      </c>
      <c r="BX15" s="285">
        <v>4.1000000000000003E-3</v>
      </c>
      <c r="BY15" s="285">
        <v>2.5699999999999998E-3</v>
      </c>
      <c r="BZ15" s="285">
        <v>5.1000000000000004E-4</v>
      </c>
      <c r="CA15" s="285">
        <v>4.62E-3</v>
      </c>
      <c r="CB15" s="285">
        <v>1.5910000000000001E-2</v>
      </c>
      <c r="CC15" s="285">
        <v>2.4629999999999999E-2</v>
      </c>
      <c r="CD15" s="285">
        <v>5.1310000000000001E-2</v>
      </c>
      <c r="CE15" s="285">
        <v>1.82E-3</v>
      </c>
      <c r="CF15" s="285">
        <v>3.4889999999999997E-2</v>
      </c>
      <c r="CG15" s="285">
        <v>0</v>
      </c>
      <c r="CH15" s="285">
        <v>7.1799999999999998E-3</v>
      </c>
      <c r="CI15" s="285">
        <v>4.1000000000000003E-3</v>
      </c>
      <c r="CJ15" s="285">
        <v>5.13E-3</v>
      </c>
      <c r="CK15" s="285">
        <v>0</v>
      </c>
      <c r="CL15" s="285">
        <v>7.7000000000000002E-3</v>
      </c>
      <c r="CM15" s="285">
        <v>2.7E-4</v>
      </c>
      <c r="CN15" s="285">
        <v>4.62E-3</v>
      </c>
      <c r="CO15" s="285">
        <v>0</v>
      </c>
      <c r="CP15" s="285">
        <v>1.5399999999999999E-3</v>
      </c>
      <c r="CQ15" s="285">
        <v>1.0300000000000001E-3</v>
      </c>
      <c r="CR15" s="285">
        <v>5.1000000000000004E-4</v>
      </c>
      <c r="CS15" s="285">
        <v>0</v>
      </c>
      <c r="CT15" s="285">
        <v>1.026E-2</v>
      </c>
      <c r="CU15" s="285">
        <v>9.2399999999999999E-3</v>
      </c>
      <c r="CV15" s="285">
        <v>2.0500000000000002E-3</v>
      </c>
      <c r="CW15" s="285">
        <v>6.6699999999999997E-3</v>
      </c>
      <c r="CX15" s="285">
        <v>1.5399999999999999E-3</v>
      </c>
      <c r="CY15" s="285">
        <v>3.0799999999999998E-3</v>
      </c>
      <c r="CZ15" s="285">
        <v>9.75E-3</v>
      </c>
      <c r="DA15" s="285">
        <v>1.6209999999999999E-2</v>
      </c>
      <c r="DB15" s="285">
        <v>6.6699999999999997E-3</v>
      </c>
      <c r="DC15" s="285">
        <v>0.14777000000000001</v>
      </c>
      <c r="DD15" s="285">
        <v>4.2590000000000003E-2</v>
      </c>
      <c r="DE15" s="285">
        <v>1.478E-2</v>
      </c>
      <c r="DF15" s="285">
        <v>1.898E-2</v>
      </c>
      <c r="DG15" s="285">
        <v>6.9779999999999995E-2</v>
      </c>
      <c r="DH15" s="285">
        <v>5.8999999999999997E-2</v>
      </c>
      <c r="DI15" s="285">
        <v>8.7200000000000003E-3</v>
      </c>
      <c r="DJ15" s="285">
        <v>5.1000000000000004E-4</v>
      </c>
      <c r="DK15" s="285">
        <v>0</v>
      </c>
      <c r="DL15" s="285">
        <v>8.2100000000000003E-3</v>
      </c>
      <c r="DM15" s="285">
        <v>7.1799999999999998E-3</v>
      </c>
      <c r="DN15" s="285">
        <v>1.5910000000000001E-2</v>
      </c>
      <c r="DO15" s="285">
        <v>1.7440000000000001E-2</v>
      </c>
      <c r="DP15" s="285">
        <v>1.0300000000000001E-3</v>
      </c>
      <c r="DQ15" s="285">
        <v>0</v>
      </c>
      <c r="DR15" s="285">
        <v>0.75782000000000005</v>
      </c>
      <c r="DS15" s="285">
        <v>2.0500000000000002E-3</v>
      </c>
      <c r="DT15" s="285">
        <v>4.0529999999999997E-2</v>
      </c>
      <c r="DU15" s="285">
        <v>0.31092999999999998</v>
      </c>
      <c r="DV15" s="285">
        <v>0.45612999999999998</v>
      </c>
      <c r="DW15" s="285">
        <v>0.12263</v>
      </c>
      <c r="DX15" s="285">
        <v>0.74602000000000002</v>
      </c>
      <c r="DY15" s="285">
        <v>3.5400000000000001E-2</v>
      </c>
      <c r="DZ15" s="285">
        <v>6.4140000000000003E-2</v>
      </c>
      <c r="EA15" s="285">
        <v>2.8320000000000001E-2</v>
      </c>
      <c r="EB15" s="285">
        <v>3.6429999999999997E-2</v>
      </c>
      <c r="EC15" s="285">
        <v>1.0300000000000001E-3</v>
      </c>
      <c r="ED15" s="285">
        <v>0.65110000000000001</v>
      </c>
      <c r="EE15" s="285">
        <v>3.11083</v>
      </c>
      <c r="EF15" s="285">
        <v>1.89123</v>
      </c>
      <c r="EG15" s="285">
        <v>0.12006</v>
      </c>
      <c r="EH15" s="285">
        <v>2.7189999999999999E-2</v>
      </c>
      <c r="EI15" s="285">
        <v>3.1809999999999998E-2</v>
      </c>
      <c r="EJ15" s="285">
        <v>3.0790000000000001E-2</v>
      </c>
      <c r="EK15" s="285">
        <v>4.2070000000000003E-2</v>
      </c>
      <c r="EL15" s="285">
        <v>0.86146999999999996</v>
      </c>
      <c r="EM15" s="285">
        <v>0.64495000000000002</v>
      </c>
      <c r="EN15" s="285">
        <v>3.8429999999999999E-2</v>
      </c>
      <c r="EO15" s="285">
        <v>0.13802</v>
      </c>
      <c r="EP15" s="285">
        <v>2.0500000000000002E-3</v>
      </c>
      <c r="EQ15" s="285">
        <v>0</v>
      </c>
      <c r="ER15" s="285">
        <v>0</v>
      </c>
      <c r="ES15" s="285">
        <v>2.001E-2</v>
      </c>
      <c r="ET15" s="285">
        <v>2.7709999999999999E-2</v>
      </c>
      <c r="EU15" s="285">
        <v>4.62E-3</v>
      </c>
      <c r="EV15" s="285">
        <v>1.7440000000000001E-2</v>
      </c>
      <c r="EW15" s="285">
        <v>1.0300000000000001E-3</v>
      </c>
      <c r="EX15" s="285">
        <v>0</v>
      </c>
      <c r="EY15" s="285">
        <v>0</v>
      </c>
      <c r="EZ15" s="285">
        <v>6.3109999999999999E-2</v>
      </c>
      <c r="FA15" s="285">
        <v>2.5699999999999998E-3</v>
      </c>
      <c r="FB15" s="285">
        <v>1.3339999999999999E-2</v>
      </c>
      <c r="FC15" s="285">
        <v>8.26E-3</v>
      </c>
      <c r="FD15" s="285">
        <v>1.30118</v>
      </c>
    </row>
    <row r="16" spans="1:160">
      <c r="A16" s="6" t="s">
        <v>221</v>
      </c>
      <c r="B16" s="370">
        <v>0.65700000000000003</v>
      </c>
      <c r="C16" s="371">
        <v>0.13</v>
      </c>
      <c r="D16" s="292">
        <v>23</v>
      </c>
      <c r="E16" s="372">
        <v>0.72299999999999998</v>
      </c>
      <c r="F16" s="318">
        <v>0.28999999999999998</v>
      </c>
      <c r="G16" s="297">
        <v>15</v>
      </c>
      <c r="H16" s="57">
        <v>0.55300000000000005</v>
      </c>
      <c r="I16" s="301">
        <v>0.35</v>
      </c>
      <c r="J16" s="277">
        <v>20</v>
      </c>
      <c r="K16" s="51">
        <v>0.79</v>
      </c>
      <c r="L16" s="365">
        <v>0.23</v>
      </c>
      <c r="M16" s="369">
        <v>13</v>
      </c>
      <c r="N16" s="6" t="s">
        <v>190</v>
      </c>
      <c r="O16" s="6" t="s">
        <v>194</v>
      </c>
      <c r="P16" s="6" t="s">
        <v>26</v>
      </c>
      <c r="Q16" s="138">
        <v>25</v>
      </c>
      <c r="R16" s="138">
        <v>1994</v>
      </c>
      <c r="S16" s="138">
        <v>15.6</v>
      </c>
      <c r="T16" s="285">
        <v>1.5399999999999999E-3</v>
      </c>
      <c r="U16" s="285">
        <v>2.8729999999999999E-2</v>
      </c>
      <c r="V16" s="285">
        <v>8.7200000000000003E-3</v>
      </c>
      <c r="W16" s="285">
        <v>1.5599999999999999E-2</v>
      </c>
      <c r="X16" s="285">
        <v>1.8400000000000001E-3</v>
      </c>
      <c r="Y16" s="285">
        <v>5.5999999999999995E-4</v>
      </c>
      <c r="Z16" s="285">
        <v>2.0000000000000002E-5</v>
      </c>
      <c r="AA16" s="285">
        <v>6.0000000000000002E-5</v>
      </c>
      <c r="AB16" s="285">
        <v>7.6400000000000001E-3</v>
      </c>
      <c r="AC16" s="285">
        <v>5.1000000000000004E-4</v>
      </c>
      <c r="AD16" s="285">
        <v>5.1000000000000004E-4</v>
      </c>
      <c r="AE16" s="285">
        <v>1.0300000000000001E-3</v>
      </c>
      <c r="AF16" s="285">
        <v>3.3400000000000001E-3</v>
      </c>
      <c r="AG16" s="285">
        <v>2.5699999999999998E-3</v>
      </c>
      <c r="AH16" s="285">
        <v>5.0000000000000002E-5</v>
      </c>
      <c r="AI16" s="285">
        <v>-1.8E-3</v>
      </c>
      <c r="AJ16" s="285">
        <v>-1.5399999999999999E-3</v>
      </c>
      <c r="AK16" s="285">
        <v>0.14982000000000001</v>
      </c>
      <c r="AL16" s="285">
        <v>0.19702</v>
      </c>
      <c r="AM16" s="285">
        <v>3.8989999999999997E-2</v>
      </c>
      <c r="AN16" s="285">
        <v>2.04053</v>
      </c>
      <c r="AO16" s="285">
        <v>0.31555</v>
      </c>
      <c r="AP16" s="285">
        <v>9.2869999999999994E-2</v>
      </c>
      <c r="AQ16" s="285">
        <v>0.11441999999999999</v>
      </c>
      <c r="AR16" s="285">
        <v>4.1660000000000003E-2</v>
      </c>
      <c r="AS16" s="285">
        <v>3.8989999999999997E-2</v>
      </c>
      <c r="AT16" s="285">
        <v>5.4899999999999997E-2</v>
      </c>
      <c r="AU16" s="285">
        <v>3.6429999999999997E-2</v>
      </c>
      <c r="AV16" s="285">
        <v>8.2100000000000003E-3</v>
      </c>
      <c r="AW16" s="285">
        <v>1.231E-2</v>
      </c>
      <c r="AX16" s="285">
        <v>3.422E-2</v>
      </c>
      <c r="AY16" s="285">
        <v>1.5399999999999999E-3</v>
      </c>
      <c r="AZ16" s="285">
        <v>1.33E-3</v>
      </c>
      <c r="BA16" s="285">
        <v>2.1000000000000001E-4</v>
      </c>
      <c r="BB16" s="285">
        <v>1.129E-2</v>
      </c>
      <c r="BC16" s="285">
        <v>6.1599999999999997E-3</v>
      </c>
      <c r="BD16" s="285">
        <v>6.6699999999999997E-3</v>
      </c>
      <c r="BE16" s="285">
        <v>5.1000000000000004E-4</v>
      </c>
      <c r="BF16" s="285">
        <v>1.026E-2</v>
      </c>
      <c r="BG16" s="285">
        <v>0.1842</v>
      </c>
      <c r="BH16" s="285">
        <v>1.2829999999999999E-2</v>
      </c>
      <c r="BI16" s="285">
        <v>5.1000000000000004E-4</v>
      </c>
      <c r="BJ16" s="285">
        <v>5.1000000000000004E-4</v>
      </c>
      <c r="BK16" s="285">
        <v>6.4140000000000003E-2</v>
      </c>
      <c r="BL16" s="285">
        <v>1.5399999999999999E-3</v>
      </c>
      <c r="BM16" s="285">
        <v>4.1000000000000003E-3</v>
      </c>
      <c r="BN16" s="285">
        <v>5.1000000000000004E-4</v>
      </c>
      <c r="BO16" s="285">
        <v>0</v>
      </c>
      <c r="BP16" s="285">
        <v>0</v>
      </c>
      <c r="BQ16" s="285">
        <v>0</v>
      </c>
      <c r="BR16" s="285">
        <v>0.11339</v>
      </c>
      <c r="BS16" s="285">
        <v>4.6179999999999999E-2</v>
      </c>
      <c r="BT16" s="285">
        <v>3.746E-2</v>
      </c>
      <c r="BU16" s="285">
        <v>2.4629999999999999E-2</v>
      </c>
      <c r="BV16" s="285">
        <v>0.12519</v>
      </c>
      <c r="BW16" s="285">
        <v>1.3849999999999999E-2</v>
      </c>
      <c r="BX16" s="285">
        <v>1.5399999999999999E-3</v>
      </c>
      <c r="BY16" s="285">
        <v>1.231E-2</v>
      </c>
      <c r="BZ16" s="285">
        <v>1.0300000000000001E-3</v>
      </c>
      <c r="CA16" s="285">
        <v>1.0300000000000001E-3</v>
      </c>
      <c r="CB16" s="285">
        <v>4.62E-3</v>
      </c>
      <c r="CC16" s="285">
        <v>4.62E-3</v>
      </c>
      <c r="CD16" s="285">
        <v>2.4109999999999999E-2</v>
      </c>
      <c r="CE16" s="285">
        <v>1.5499999999999999E-3</v>
      </c>
      <c r="CF16" s="285">
        <v>1.847E-2</v>
      </c>
      <c r="CG16" s="285">
        <v>5.1000000000000004E-4</v>
      </c>
      <c r="CH16" s="285">
        <v>2.5699999999999998E-3</v>
      </c>
      <c r="CI16" s="285">
        <v>5.1000000000000004E-4</v>
      </c>
      <c r="CJ16" s="285">
        <v>1.0300000000000001E-3</v>
      </c>
      <c r="CK16" s="285">
        <v>1.0300000000000001E-3</v>
      </c>
      <c r="CL16" s="285">
        <v>2.5699999999999998E-3</v>
      </c>
      <c r="CM16" s="285">
        <v>1.6000000000000001E-4</v>
      </c>
      <c r="CN16" s="285">
        <v>1.5399999999999999E-3</v>
      </c>
      <c r="CO16" s="285">
        <v>0</v>
      </c>
      <c r="CP16" s="285">
        <v>5.1000000000000004E-4</v>
      </c>
      <c r="CQ16" s="285">
        <v>5.1000000000000004E-4</v>
      </c>
      <c r="CR16" s="285">
        <v>0</v>
      </c>
      <c r="CS16" s="285">
        <v>0</v>
      </c>
      <c r="CT16" s="285">
        <v>5.64E-3</v>
      </c>
      <c r="CU16" s="285">
        <v>4.62E-3</v>
      </c>
      <c r="CV16" s="285">
        <v>5.1000000000000004E-4</v>
      </c>
      <c r="CW16" s="285">
        <v>2.0500000000000002E-3</v>
      </c>
      <c r="CX16" s="285">
        <v>3.0799999999999998E-3</v>
      </c>
      <c r="CY16" s="285">
        <v>1.0300000000000001E-3</v>
      </c>
      <c r="CZ16" s="285">
        <v>3.5899999999999999E-3</v>
      </c>
      <c r="DA16" s="285">
        <v>1.4670000000000001E-2</v>
      </c>
      <c r="DB16" s="285">
        <v>2.5699999999999998E-3</v>
      </c>
      <c r="DC16" s="285">
        <v>0.10005</v>
      </c>
      <c r="DD16" s="285">
        <v>3.6429999999999997E-2</v>
      </c>
      <c r="DE16" s="285">
        <v>1.8679999999999999E-2</v>
      </c>
      <c r="DF16" s="285">
        <v>6.1599999999999997E-3</v>
      </c>
      <c r="DG16" s="285">
        <v>3.3860000000000001E-2</v>
      </c>
      <c r="DH16" s="285">
        <v>6.003E-2</v>
      </c>
      <c r="DI16" s="285">
        <v>9.2399999999999999E-3</v>
      </c>
      <c r="DJ16" s="285">
        <v>2.0500000000000002E-3</v>
      </c>
      <c r="DK16" s="285">
        <v>0</v>
      </c>
      <c r="DL16" s="285">
        <v>7.1799999999999998E-3</v>
      </c>
      <c r="DM16" s="285">
        <v>1.5399999999999999E-3</v>
      </c>
      <c r="DN16" s="285">
        <v>1.077E-2</v>
      </c>
      <c r="DO16" s="285">
        <v>7.1799999999999998E-3</v>
      </c>
      <c r="DP16" s="285">
        <v>3.5899999999999999E-3</v>
      </c>
      <c r="DQ16" s="285">
        <v>0</v>
      </c>
      <c r="DR16" s="285">
        <v>0.30887999999999999</v>
      </c>
      <c r="DS16" s="285">
        <v>5.64E-3</v>
      </c>
      <c r="DT16" s="285">
        <v>1.898E-2</v>
      </c>
      <c r="DU16" s="285">
        <v>0.13544999999999999</v>
      </c>
      <c r="DV16" s="285">
        <v>0.16316</v>
      </c>
      <c r="DW16" s="285">
        <v>6.003E-2</v>
      </c>
      <c r="DX16" s="285">
        <v>0.29450999999999999</v>
      </c>
      <c r="DY16" s="285">
        <v>7.1799999999999998E-3</v>
      </c>
      <c r="DZ16" s="285">
        <v>1.129E-2</v>
      </c>
      <c r="EA16" s="285">
        <v>3.2629999999999999E-2</v>
      </c>
      <c r="EB16" s="285">
        <v>7.7000000000000002E-3</v>
      </c>
      <c r="EC16" s="285">
        <v>5.1000000000000004E-4</v>
      </c>
      <c r="ED16" s="285">
        <v>0.16264999999999999</v>
      </c>
      <c r="EE16" s="285">
        <v>0.55054000000000003</v>
      </c>
      <c r="EF16" s="285">
        <v>0.23857999999999999</v>
      </c>
      <c r="EG16" s="285">
        <v>1.3339999999999999E-2</v>
      </c>
      <c r="EH16" s="285">
        <v>2.5699999999999998E-3</v>
      </c>
      <c r="EI16" s="285">
        <v>1.5399999999999999E-3</v>
      </c>
      <c r="EJ16" s="285">
        <v>2.8219999999999999E-2</v>
      </c>
      <c r="EK16" s="285">
        <v>1.4880000000000001E-2</v>
      </c>
      <c r="EL16" s="285">
        <v>0.42175000000000001</v>
      </c>
      <c r="EM16" s="285">
        <v>0.23499</v>
      </c>
      <c r="EN16" s="285">
        <v>2.8580000000000001E-2</v>
      </c>
      <c r="EO16" s="285">
        <v>6.3109999999999999E-2</v>
      </c>
      <c r="EP16" s="285">
        <v>1.5399999999999999E-3</v>
      </c>
      <c r="EQ16" s="285">
        <v>0</v>
      </c>
      <c r="ER16" s="285">
        <v>0</v>
      </c>
      <c r="ES16" s="285">
        <v>1.18E-2</v>
      </c>
      <c r="ET16" s="285">
        <v>1.4370000000000001E-2</v>
      </c>
      <c r="EU16" s="285">
        <v>1.5399999999999999E-3</v>
      </c>
      <c r="EV16" s="285">
        <v>4.1000000000000003E-3</v>
      </c>
      <c r="EW16" s="285">
        <v>0</v>
      </c>
      <c r="EX16" s="285">
        <v>5.1000000000000004E-4</v>
      </c>
      <c r="EY16" s="285">
        <v>0</v>
      </c>
      <c r="EZ16" s="285">
        <v>2.8219999999999999E-2</v>
      </c>
      <c r="FA16" s="285">
        <v>3.4889999999999997E-2</v>
      </c>
      <c r="FB16" s="285">
        <v>3.8989999999999997E-2</v>
      </c>
      <c r="FC16" s="285">
        <v>2.4219999999999998E-2</v>
      </c>
      <c r="FD16" s="285">
        <v>0.71933999999999998</v>
      </c>
    </row>
    <row r="17" spans="1:160">
      <c r="A17" s="6" t="s">
        <v>211</v>
      </c>
      <c r="B17" s="61">
        <v>0.43099999999999999</v>
      </c>
      <c r="C17" s="373">
        <v>0.111</v>
      </c>
      <c r="D17" s="374">
        <v>32</v>
      </c>
      <c r="E17" s="48">
        <v>0.71799999999999997</v>
      </c>
      <c r="F17" s="361">
        <v>0.25</v>
      </c>
      <c r="G17" s="375">
        <v>22</v>
      </c>
      <c r="H17" s="340">
        <v>0.312</v>
      </c>
      <c r="I17" s="352">
        <v>0.1</v>
      </c>
      <c r="J17" s="353">
        <v>42</v>
      </c>
      <c r="K17" s="376">
        <v>0.76800000000000002</v>
      </c>
      <c r="L17" s="365">
        <v>0.23</v>
      </c>
      <c r="M17" s="369">
        <v>13</v>
      </c>
      <c r="N17" s="6" t="s">
        <v>177</v>
      </c>
      <c r="O17" s="6" t="s">
        <v>194</v>
      </c>
      <c r="P17" s="6" t="s">
        <v>19</v>
      </c>
      <c r="Q17" s="138">
        <v>33</v>
      </c>
      <c r="R17" s="138">
        <v>1987</v>
      </c>
      <c r="S17" s="138">
        <v>31.6</v>
      </c>
      <c r="T17" s="285">
        <v>7.7000000000000002E-3</v>
      </c>
      <c r="U17" s="285">
        <v>3.746E-2</v>
      </c>
      <c r="V17" s="285">
        <v>1.3849999999999999E-2</v>
      </c>
      <c r="W17" s="285">
        <v>1.898E-2</v>
      </c>
      <c r="X17" s="285">
        <v>1.1900000000000001E-3</v>
      </c>
      <c r="Y17" s="285">
        <v>4.4000000000000002E-4</v>
      </c>
      <c r="Z17" s="285">
        <v>5.0000000000000002E-5</v>
      </c>
      <c r="AA17" s="285">
        <v>1.2999999999999999E-4</v>
      </c>
      <c r="AB17" s="285">
        <v>7.2300000000000003E-3</v>
      </c>
      <c r="AC17" s="285">
        <v>0</v>
      </c>
      <c r="AD17" s="285">
        <v>4.1000000000000003E-3</v>
      </c>
      <c r="AE17" s="285">
        <v>4.62E-3</v>
      </c>
      <c r="AF17" s="285">
        <v>1.0109999999999999E-2</v>
      </c>
      <c r="AG17" s="285">
        <v>6.5700000000000003E-3</v>
      </c>
      <c r="AH17" s="285">
        <v>9.0000000000000006E-5</v>
      </c>
      <c r="AI17" s="285">
        <v>-2.4099999999999998E-3</v>
      </c>
      <c r="AJ17" s="285">
        <v>-2.98E-3</v>
      </c>
      <c r="AK17" s="285">
        <v>0.15393000000000001</v>
      </c>
      <c r="AL17" s="285">
        <v>0.23191000000000001</v>
      </c>
      <c r="AM17" s="285">
        <v>3.4070000000000003E-2</v>
      </c>
      <c r="AN17" s="285">
        <v>2.29759</v>
      </c>
      <c r="AO17" s="285">
        <v>0.36787999999999998</v>
      </c>
      <c r="AP17" s="285">
        <v>9.3380000000000005E-2</v>
      </c>
      <c r="AQ17" s="285">
        <v>0.13084000000000001</v>
      </c>
      <c r="AR17" s="285">
        <v>3.6630000000000003E-2</v>
      </c>
      <c r="AS17" s="285">
        <v>4.5150000000000003E-2</v>
      </c>
      <c r="AT17" s="285">
        <v>6.6189999999999999E-2</v>
      </c>
      <c r="AU17" s="285">
        <v>3.499E-2</v>
      </c>
      <c r="AV17" s="285">
        <v>1.026E-2</v>
      </c>
      <c r="AW17" s="285">
        <v>1.6930000000000001E-2</v>
      </c>
      <c r="AX17" s="285">
        <v>3.109E-2</v>
      </c>
      <c r="AY17" s="285">
        <v>4.62E-3</v>
      </c>
      <c r="AZ17" s="285">
        <v>2.5100000000000001E-3</v>
      </c>
      <c r="BA17" s="285">
        <v>2.0999999999999999E-3</v>
      </c>
      <c r="BB17" s="285">
        <v>1.3849999999999999E-2</v>
      </c>
      <c r="BC17" s="285">
        <v>6.6699999999999997E-3</v>
      </c>
      <c r="BD17" s="285">
        <v>5.64E-3</v>
      </c>
      <c r="BE17" s="285">
        <v>0</v>
      </c>
      <c r="BF17" s="285">
        <v>1.2829999999999999E-2</v>
      </c>
      <c r="BG17" s="285">
        <v>0.21446999999999999</v>
      </c>
      <c r="BH17" s="285">
        <v>1.7440000000000001E-2</v>
      </c>
      <c r="BI17" s="285">
        <v>0</v>
      </c>
      <c r="BJ17" s="285">
        <v>2.5699999999999998E-3</v>
      </c>
      <c r="BK17" s="285">
        <v>5.747E-2</v>
      </c>
      <c r="BL17" s="285">
        <v>1.5399999999999999E-3</v>
      </c>
      <c r="BM17" s="285">
        <v>1.231E-2</v>
      </c>
      <c r="BN17" s="285">
        <v>0</v>
      </c>
      <c r="BO17" s="285">
        <v>0</v>
      </c>
      <c r="BP17" s="285">
        <v>0</v>
      </c>
      <c r="BQ17" s="285">
        <v>0</v>
      </c>
      <c r="BR17" s="285">
        <v>0.14931</v>
      </c>
      <c r="BS17" s="285">
        <v>4.9259999999999998E-2</v>
      </c>
      <c r="BT17" s="285">
        <v>3.3349999999999998E-2</v>
      </c>
      <c r="BU17" s="285">
        <v>5.3870000000000001E-2</v>
      </c>
      <c r="BV17" s="285">
        <v>0.13802</v>
      </c>
      <c r="BW17" s="285">
        <v>1.7440000000000001E-2</v>
      </c>
      <c r="BX17" s="285">
        <v>0</v>
      </c>
      <c r="BY17" s="285">
        <v>3.0799999999999998E-3</v>
      </c>
      <c r="BZ17" s="285">
        <v>2.0500000000000002E-3</v>
      </c>
      <c r="CA17" s="285">
        <v>5.64E-3</v>
      </c>
      <c r="CB17" s="285">
        <v>1.18E-2</v>
      </c>
      <c r="CC17" s="285">
        <v>1.077E-2</v>
      </c>
      <c r="CD17" s="285">
        <v>3.2840000000000001E-2</v>
      </c>
      <c r="CE17" s="285">
        <v>1.0399999999999999E-3</v>
      </c>
      <c r="CF17" s="285">
        <v>1.898E-2</v>
      </c>
      <c r="CG17" s="285">
        <v>0</v>
      </c>
      <c r="CH17" s="285">
        <v>6.1599999999999997E-3</v>
      </c>
      <c r="CI17" s="285">
        <v>4.1000000000000003E-3</v>
      </c>
      <c r="CJ17" s="285">
        <v>3.0799999999999998E-3</v>
      </c>
      <c r="CK17" s="285">
        <v>5.1000000000000004E-4</v>
      </c>
      <c r="CL17" s="285">
        <v>1.077E-2</v>
      </c>
      <c r="CM17" s="285">
        <v>3.4000000000000002E-4</v>
      </c>
      <c r="CN17" s="285">
        <v>4.62E-3</v>
      </c>
      <c r="CO17" s="285">
        <v>0</v>
      </c>
      <c r="CP17" s="285">
        <v>1.5399999999999999E-3</v>
      </c>
      <c r="CQ17" s="285">
        <v>2.0500000000000002E-3</v>
      </c>
      <c r="CR17" s="285">
        <v>2.5699999999999998E-3</v>
      </c>
      <c r="CS17" s="285">
        <v>0</v>
      </c>
      <c r="CT17" s="285">
        <v>7.7000000000000002E-3</v>
      </c>
      <c r="CU17" s="285">
        <v>4.1000000000000003E-3</v>
      </c>
      <c r="CV17" s="285">
        <v>1.5399999999999999E-3</v>
      </c>
      <c r="CW17" s="285">
        <v>2.5699999999999998E-3</v>
      </c>
      <c r="CX17" s="285">
        <v>3.5899999999999999E-3</v>
      </c>
      <c r="CY17" s="285">
        <v>1.5399999999999999E-3</v>
      </c>
      <c r="CZ17" s="285">
        <v>7.7000000000000002E-3</v>
      </c>
      <c r="DA17" s="285">
        <v>1.026E-2</v>
      </c>
      <c r="DB17" s="285">
        <v>6.1599999999999997E-3</v>
      </c>
      <c r="DC17" s="285">
        <v>0.15135999999999999</v>
      </c>
      <c r="DD17" s="285">
        <v>4.0529999999999997E-2</v>
      </c>
      <c r="DE17" s="285">
        <v>1.375E-2</v>
      </c>
      <c r="DF17" s="285">
        <v>7.1799999999999998E-3</v>
      </c>
      <c r="DG17" s="285">
        <v>5.2330000000000002E-2</v>
      </c>
      <c r="DH17" s="285">
        <v>9.1840000000000005E-2</v>
      </c>
      <c r="DI17" s="285">
        <v>8.2100000000000003E-3</v>
      </c>
      <c r="DJ17" s="285">
        <v>2.5699999999999998E-3</v>
      </c>
      <c r="DK17" s="285">
        <v>0</v>
      </c>
      <c r="DL17" s="285">
        <v>5.64E-3</v>
      </c>
      <c r="DM17" s="285">
        <v>4.1000000000000003E-3</v>
      </c>
      <c r="DN17" s="285">
        <v>1.231E-2</v>
      </c>
      <c r="DO17" s="285">
        <v>1.18E-2</v>
      </c>
      <c r="DP17" s="285">
        <v>1.4880000000000001E-2</v>
      </c>
      <c r="DQ17" s="285">
        <v>0</v>
      </c>
      <c r="DR17" s="285">
        <v>0.36736999999999997</v>
      </c>
      <c r="DS17" s="285">
        <v>1.6420000000000001E-2</v>
      </c>
      <c r="DT17" s="285">
        <v>3.0790000000000001E-2</v>
      </c>
      <c r="DU17" s="285">
        <v>0.13699</v>
      </c>
      <c r="DV17" s="285">
        <v>0.21959999999999999</v>
      </c>
      <c r="DW17" s="285">
        <v>9.3380000000000005E-2</v>
      </c>
      <c r="DX17" s="285">
        <v>0.34582000000000002</v>
      </c>
      <c r="DY17" s="285">
        <v>1.5910000000000001E-2</v>
      </c>
      <c r="DZ17" s="285">
        <v>2.6679999999999999E-2</v>
      </c>
      <c r="EA17" s="285">
        <v>3.058E-2</v>
      </c>
      <c r="EB17" s="285">
        <v>1.95E-2</v>
      </c>
      <c r="EC17" s="285">
        <v>2.5699999999999998E-3</v>
      </c>
      <c r="ED17" s="285">
        <v>0.20780000000000001</v>
      </c>
      <c r="EE17" s="285">
        <v>1.21088</v>
      </c>
      <c r="EF17" s="285">
        <v>0.61519000000000001</v>
      </c>
      <c r="EG17" s="285">
        <v>3.6429999999999997E-2</v>
      </c>
      <c r="EH17" s="285">
        <v>7.7000000000000002E-3</v>
      </c>
      <c r="EI17" s="285">
        <v>1.7440000000000001E-2</v>
      </c>
      <c r="EJ17" s="285">
        <v>3.0790000000000001E-2</v>
      </c>
      <c r="EK17" s="285">
        <v>9.2399999999999999E-3</v>
      </c>
      <c r="EL17" s="285">
        <v>0.64700000000000002</v>
      </c>
      <c r="EM17" s="285">
        <v>0.26218999999999998</v>
      </c>
      <c r="EN17" s="285">
        <v>2.078E-2</v>
      </c>
      <c r="EO17" s="285">
        <v>0.11852</v>
      </c>
      <c r="EP17" s="285">
        <v>5.1000000000000004E-4</v>
      </c>
      <c r="EQ17" s="285">
        <v>0</v>
      </c>
      <c r="ER17" s="285">
        <v>0</v>
      </c>
      <c r="ES17" s="285">
        <v>1.3849999999999999E-2</v>
      </c>
      <c r="ET17" s="285">
        <v>1.3849999999999999E-2</v>
      </c>
      <c r="EU17" s="285">
        <v>1.847E-2</v>
      </c>
      <c r="EV17" s="285">
        <v>1.231E-2</v>
      </c>
      <c r="EW17" s="285">
        <v>2.5699999999999998E-3</v>
      </c>
      <c r="EX17" s="285">
        <v>0</v>
      </c>
      <c r="EY17" s="285">
        <v>0</v>
      </c>
      <c r="EZ17" s="285">
        <v>4.2590000000000003E-2</v>
      </c>
      <c r="FA17" s="285">
        <v>2.8729999999999999E-2</v>
      </c>
      <c r="FB17" s="285">
        <v>3.4889999999999997E-2</v>
      </c>
      <c r="FC17" s="285">
        <v>2.3189999999999999E-2</v>
      </c>
      <c r="FD17" s="285">
        <v>1.45716</v>
      </c>
    </row>
    <row r="18" spans="1:160">
      <c r="A18" s="6" t="s">
        <v>203</v>
      </c>
      <c r="B18" s="56">
        <v>0.47899999999999998</v>
      </c>
      <c r="C18" s="377">
        <v>9.8000000000000004E-2</v>
      </c>
      <c r="D18" s="378">
        <v>36</v>
      </c>
      <c r="E18" s="49">
        <v>0.71099999999999997</v>
      </c>
      <c r="F18" s="365">
        <v>0.31</v>
      </c>
      <c r="G18" s="366">
        <v>13</v>
      </c>
      <c r="H18" s="312">
        <v>0.79400000000000004</v>
      </c>
      <c r="I18" s="339">
        <v>0.42</v>
      </c>
      <c r="J18" s="297">
        <v>15</v>
      </c>
      <c r="K18" s="46">
        <v>0.86199999999999999</v>
      </c>
      <c r="L18" s="334">
        <v>0.14000000000000001</v>
      </c>
      <c r="M18" s="335">
        <v>45</v>
      </c>
      <c r="N18" s="6" t="s">
        <v>195</v>
      </c>
      <c r="O18" s="6" t="s">
        <v>194</v>
      </c>
      <c r="P18" s="6" t="s">
        <v>12</v>
      </c>
      <c r="Q18" s="138">
        <v>25</v>
      </c>
      <c r="R18" s="138">
        <v>1994</v>
      </c>
      <c r="S18" s="138">
        <v>13</v>
      </c>
      <c r="T18" s="285">
        <v>1.0300000000000001E-3</v>
      </c>
      <c r="U18" s="285">
        <v>1.796E-2</v>
      </c>
      <c r="V18" s="285">
        <v>6.1599999999999997E-3</v>
      </c>
      <c r="W18" s="285">
        <v>1.7600000000000001E-2</v>
      </c>
      <c r="X18" s="285">
        <v>1.39E-3</v>
      </c>
      <c r="Y18" s="285">
        <v>4.8000000000000001E-4</v>
      </c>
      <c r="Z18" s="285">
        <v>3.0000000000000001E-5</v>
      </c>
      <c r="AA18" s="285">
        <v>9.0000000000000006E-5</v>
      </c>
      <c r="AB18" s="285">
        <v>7.1300000000000001E-3</v>
      </c>
      <c r="AC18" s="285">
        <v>0</v>
      </c>
      <c r="AD18" s="285">
        <v>0</v>
      </c>
      <c r="AE18" s="285">
        <v>0</v>
      </c>
      <c r="AF18" s="285">
        <v>1.9499999999999999E-3</v>
      </c>
      <c r="AG18" s="285">
        <v>1.9499999999999999E-3</v>
      </c>
      <c r="AH18" s="285">
        <v>6.0000000000000002E-5</v>
      </c>
      <c r="AI18" s="285">
        <v>-9.2000000000000003E-4</v>
      </c>
      <c r="AJ18" s="285">
        <v>-9.2000000000000003E-4</v>
      </c>
      <c r="AK18" s="285">
        <v>0.11698</v>
      </c>
      <c r="AL18" s="285">
        <v>0.16829</v>
      </c>
      <c r="AM18" s="285">
        <v>3.5659999999999997E-2</v>
      </c>
      <c r="AN18" s="285">
        <v>1.94048</v>
      </c>
      <c r="AO18" s="285">
        <v>0.56542000000000003</v>
      </c>
      <c r="AP18" s="285">
        <v>5.4899999999999997E-2</v>
      </c>
      <c r="AQ18" s="285">
        <v>7.1830000000000005E-2</v>
      </c>
      <c r="AR18" s="285">
        <v>3.9199999999999999E-2</v>
      </c>
      <c r="AS18" s="285">
        <v>4.4639999999999999E-2</v>
      </c>
      <c r="AT18" s="285">
        <v>6.157E-2</v>
      </c>
      <c r="AU18" s="285">
        <v>3.7199999999999997E-2</v>
      </c>
      <c r="AV18" s="285">
        <v>1.18E-2</v>
      </c>
      <c r="AW18" s="285">
        <v>2.155E-2</v>
      </c>
      <c r="AX18" s="285">
        <v>2.8119999999999999E-2</v>
      </c>
      <c r="AY18" s="285">
        <v>5.1000000000000004E-4</v>
      </c>
      <c r="AZ18" s="285">
        <v>1.0300000000000001E-3</v>
      </c>
      <c r="BA18" s="285">
        <v>-5.1000000000000004E-4</v>
      </c>
      <c r="BB18" s="285">
        <v>6.1599999999999997E-3</v>
      </c>
      <c r="BC18" s="285">
        <v>1.129E-2</v>
      </c>
      <c r="BD18" s="285">
        <v>3.0799999999999998E-3</v>
      </c>
      <c r="BE18" s="285">
        <v>1.5399999999999999E-3</v>
      </c>
      <c r="BF18" s="285">
        <v>1.4370000000000001E-2</v>
      </c>
      <c r="BG18" s="285">
        <v>0.16727</v>
      </c>
      <c r="BH18" s="285">
        <v>1.0300000000000001E-3</v>
      </c>
      <c r="BI18" s="285">
        <v>0</v>
      </c>
      <c r="BJ18" s="285">
        <v>1.0300000000000001E-3</v>
      </c>
      <c r="BK18" s="285">
        <v>3.6429999999999997E-2</v>
      </c>
      <c r="BL18" s="285">
        <v>3.5899999999999999E-3</v>
      </c>
      <c r="BM18" s="285">
        <v>1.231E-2</v>
      </c>
      <c r="BN18" s="285">
        <v>5.1000000000000004E-4</v>
      </c>
      <c r="BO18" s="285">
        <v>5.1000000000000004E-4</v>
      </c>
      <c r="BP18" s="285">
        <v>0</v>
      </c>
      <c r="BQ18" s="285">
        <v>0</v>
      </c>
      <c r="BR18" s="285">
        <v>0.1057</v>
      </c>
      <c r="BS18" s="285">
        <v>2.5649999999999999E-2</v>
      </c>
      <c r="BT18" s="285">
        <v>3.6940000000000001E-2</v>
      </c>
      <c r="BU18" s="285">
        <v>1.3849999999999999E-2</v>
      </c>
      <c r="BV18" s="285">
        <v>0.12981000000000001</v>
      </c>
      <c r="BW18" s="285">
        <v>1.18E-2</v>
      </c>
      <c r="BX18" s="285">
        <v>5.1000000000000004E-4</v>
      </c>
      <c r="BY18" s="285">
        <v>1.0300000000000001E-3</v>
      </c>
      <c r="BZ18" s="285">
        <v>1.0300000000000001E-3</v>
      </c>
      <c r="CA18" s="285">
        <v>4.62E-3</v>
      </c>
      <c r="CB18" s="285">
        <v>5.64E-3</v>
      </c>
      <c r="CC18" s="285">
        <v>6.6699999999999997E-3</v>
      </c>
      <c r="CD18" s="285">
        <v>1.6420000000000001E-2</v>
      </c>
      <c r="CE18" s="285">
        <v>1.2700000000000001E-3</v>
      </c>
      <c r="CF18" s="285">
        <v>1.077E-2</v>
      </c>
      <c r="CG18" s="285">
        <v>0</v>
      </c>
      <c r="CH18" s="285">
        <v>1.5399999999999999E-3</v>
      </c>
      <c r="CI18" s="285">
        <v>2.0500000000000002E-3</v>
      </c>
      <c r="CJ18" s="285">
        <v>2.0500000000000002E-3</v>
      </c>
      <c r="CK18" s="285">
        <v>0</v>
      </c>
      <c r="CL18" s="285">
        <v>1.0300000000000001E-3</v>
      </c>
      <c r="CM18" s="285">
        <v>8.0000000000000007E-5</v>
      </c>
      <c r="CN18" s="285">
        <v>1.0300000000000001E-3</v>
      </c>
      <c r="CO18" s="285">
        <v>0</v>
      </c>
      <c r="CP18" s="285">
        <v>0</v>
      </c>
      <c r="CQ18" s="285">
        <v>0</v>
      </c>
      <c r="CR18" s="285">
        <v>0</v>
      </c>
      <c r="CS18" s="285">
        <v>0</v>
      </c>
      <c r="CT18" s="285">
        <v>1.6420000000000001E-2</v>
      </c>
      <c r="CU18" s="285">
        <v>9.2399999999999999E-3</v>
      </c>
      <c r="CV18" s="285">
        <v>6.6699999999999997E-3</v>
      </c>
      <c r="CW18" s="285">
        <v>6.1599999999999997E-3</v>
      </c>
      <c r="CX18" s="285">
        <v>3.5899999999999999E-3</v>
      </c>
      <c r="CY18" s="285">
        <v>5.64E-3</v>
      </c>
      <c r="CZ18" s="285">
        <v>1.95E-2</v>
      </c>
      <c r="DA18" s="285">
        <v>1.4829999999999999E-2</v>
      </c>
      <c r="DB18" s="285">
        <v>1.3849999999999999E-2</v>
      </c>
      <c r="DC18" s="285">
        <v>0.15598000000000001</v>
      </c>
      <c r="DD18" s="285">
        <v>3.4380000000000001E-2</v>
      </c>
      <c r="DE18" s="285">
        <v>1.129E-2</v>
      </c>
      <c r="DF18" s="285">
        <v>4.6690000000000002E-2</v>
      </c>
      <c r="DG18" s="285">
        <v>6.1060000000000003E-2</v>
      </c>
      <c r="DH18" s="285">
        <v>4.8230000000000002E-2</v>
      </c>
      <c r="DI18" s="285">
        <v>1.3849999999999999E-2</v>
      </c>
      <c r="DJ18" s="285">
        <v>5.1000000000000004E-4</v>
      </c>
      <c r="DK18" s="285">
        <v>0</v>
      </c>
      <c r="DL18" s="285">
        <v>1.3339999999999999E-2</v>
      </c>
      <c r="DM18" s="285">
        <v>5.64E-3</v>
      </c>
      <c r="DN18" s="285">
        <v>1.95E-2</v>
      </c>
      <c r="DO18" s="285">
        <v>2.206E-2</v>
      </c>
      <c r="DP18" s="285">
        <v>8.2100000000000003E-3</v>
      </c>
      <c r="DQ18" s="285">
        <v>0</v>
      </c>
      <c r="DR18" s="285">
        <v>0.26629000000000003</v>
      </c>
      <c r="DS18" s="285">
        <v>9.75E-3</v>
      </c>
      <c r="DT18" s="285">
        <v>5.2850000000000001E-2</v>
      </c>
      <c r="DU18" s="285">
        <v>0.10416</v>
      </c>
      <c r="DV18" s="285">
        <v>0.13339999999999999</v>
      </c>
      <c r="DW18" s="285">
        <v>3.7969999999999997E-2</v>
      </c>
      <c r="DX18" s="285">
        <v>0.26526</v>
      </c>
      <c r="DY18" s="285">
        <v>1.3339999999999999E-2</v>
      </c>
      <c r="DZ18" s="285">
        <v>1.95E-2</v>
      </c>
      <c r="EA18" s="285">
        <v>3.5090000000000003E-2</v>
      </c>
      <c r="EB18" s="285">
        <v>1.4370000000000001E-2</v>
      </c>
      <c r="EC18" s="285">
        <v>1.5399999999999999E-3</v>
      </c>
      <c r="ED18" s="285">
        <v>0.17546999999999999</v>
      </c>
      <c r="EE18" s="285">
        <v>0.99178999999999995</v>
      </c>
      <c r="EF18" s="285">
        <v>0.60185</v>
      </c>
      <c r="EG18" s="285">
        <v>3.2320000000000002E-2</v>
      </c>
      <c r="EH18" s="285">
        <v>1.026E-2</v>
      </c>
      <c r="EI18" s="285">
        <v>7.1799999999999998E-3</v>
      </c>
      <c r="EJ18" s="285">
        <v>1.3849999999999999E-2</v>
      </c>
      <c r="EK18" s="285">
        <v>6.6699999999999997E-3</v>
      </c>
      <c r="EL18" s="285">
        <v>0.26885999999999999</v>
      </c>
      <c r="EM18" s="285">
        <v>0.16778000000000001</v>
      </c>
      <c r="EN18" s="285">
        <v>3.202E-2</v>
      </c>
      <c r="EO18" s="285">
        <v>3.3349999999999998E-2</v>
      </c>
      <c r="EP18" s="285">
        <v>0</v>
      </c>
      <c r="EQ18" s="285">
        <v>0</v>
      </c>
      <c r="ER18" s="285">
        <v>0</v>
      </c>
      <c r="ES18" s="285">
        <v>2.155E-2</v>
      </c>
      <c r="ET18" s="285">
        <v>1.077E-2</v>
      </c>
      <c r="EU18" s="285">
        <v>2.0500000000000002E-3</v>
      </c>
      <c r="EV18" s="285">
        <v>1.231E-2</v>
      </c>
      <c r="EW18" s="285">
        <v>5.1000000000000004E-4</v>
      </c>
      <c r="EX18" s="285">
        <v>0</v>
      </c>
      <c r="EY18" s="285">
        <v>0</v>
      </c>
      <c r="EZ18" s="285">
        <v>4.4639999999999999E-2</v>
      </c>
      <c r="FA18" s="285">
        <v>1.4880000000000001E-2</v>
      </c>
      <c r="FB18" s="285">
        <v>2.3089999999999999E-2</v>
      </c>
      <c r="FC18" s="285">
        <v>2.0109999999999999E-2</v>
      </c>
      <c r="FD18" s="285">
        <v>0.59826000000000001</v>
      </c>
    </row>
    <row r="19" spans="1:160">
      <c r="A19" s="6" t="s">
        <v>206</v>
      </c>
      <c r="B19" s="379">
        <v>0.61799999999999999</v>
      </c>
      <c r="C19" s="309">
        <v>0.126</v>
      </c>
      <c r="D19" s="310">
        <v>25</v>
      </c>
      <c r="E19" s="380">
        <v>0.70199999999999996</v>
      </c>
      <c r="F19" s="318">
        <v>0.28999999999999998</v>
      </c>
      <c r="G19" s="297">
        <v>15</v>
      </c>
      <c r="H19" s="312">
        <v>0.88300000000000001</v>
      </c>
      <c r="I19" s="306">
        <v>0.56999999999999995</v>
      </c>
      <c r="J19" s="299">
        <v>5</v>
      </c>
      <c r="K19" s="282">
        <v>0.82899999999999996</v>
      </c>
      <c r="L19" s="337">
        <v>0.25</v>
      </c>
      <c r="M19" s="52">
        <v>7</v>
      </c>
      <c r="N19" s="6" t="s">
        <v>182</v>
      </c>
      <c r="O19" s="6" t="s">
        <v>194</v>
      </c>
      <c r="P19" s="6" t="s">
        <v>11</v>
      </c>
      <c r="Q19" s="138">
        <v>23</v>
      </c>
      <c r="R19" s="138">
        <v>1997</v>
      </c>
      <c r="S19" s="138">
        <v>22.9</v>
      </c>
      <c r="T19" s="285">
        <v>4.62E-3</v>
      </c>
      <c r="U19" s="285">
        <v>2.7709999999999999E-2</v>
      </c>
      <c r="V19" s="285">
        <v>8.2100000000000003E-3</v>
      </c>
      <c r="W19" s="285">
        <v>1.519E-2</v>
      </c>
      <c r="X19" s="285">
        <v>1.2099999999999999E-3</v>
      </c>
      <c r="Y19" s="285">
        <v>3.6000000000000002E-4</v>
      </c>
      <c r="Z19" s="285">
        <v>9.0000000000000006E-5</v>
      </c>
      <c r="AA19" s="285">
        <v>2.9E-4</v>
      </c>
      <c r="AB19" s="285">
        <v>6.62E-3</v>
      </c>
      <c r="AC19" s="285">
        <v>0</v>
      </c>
      <c r="AD19" s="285">
        <v>0</v>
      </c>
      <c r="AE19" s="285">
        <v>0</v>
      </c>
      <c r="AF19" s="285">
        <v>4.5199999999999997E-3</v>
      </c>
      <c r="AG19" s="285">
        <v>4.5199999999999997E-3</v>
      </c>
      <c r="AH19" s="285">
        <v>8.0000000000000007E-5</v>
      </c>
      <c r="AI19" s="285">
        <v>1E-4</v>
      </c>
      <c r="AJ19" s="285">
        <v>1E-4</v>
      </c>
      <c r="AK19" s="285">
        <v>0.32734999999999997</v>
      </c>
      <c r="AL19" s="285">
        <v>0.38686999999999999</v>
      </c>
      <c r="AM19" s="285">
        <v>4.3409999999999997E-2</v>
      </c>
      <c r="AN19" s="285">
        <v>4.4848600000000003</v>
      </c>
      <c r="AO19" s="285">
        <v>0.5413</v>
      </c>
      <c r="AP19" s="285">
        <v>0.20215</v>
      </c>
      <c r="AQ19" s="285">
        <v>0.22781000000000001</v>
      </c>
      <c r="AR19" s="285">
        <v>4.5510000000000002E-2</v>
      </c>
      <c r="AS19" s="285">
        <v>8.6199999999999999E-2</v>
      </c>
      <c r="AT19" s="285">
        <v>0.10056</v>
      </c>
      <c r="AU19" s="285">
        <v>4.3970000000000002E-2</v>
      </c>
      <c r="AV19" s="285">
        <v>1.6420000000000001E-2</v>
      </c>
      <c r="AW19" s="285">
        <v>2.2579999999999999E-2</v>
      </c>
      <c r="AX19" s="285">
        <v>3.73E-2</v>
      </c>
      <c r="AY19" s="285">
        <v>2.0500000000000002E-3</v>
      </c>
      <c r="AZ19" s="285">
        <v>1.74E-3</v>
      </c>
      <c r="BA19" s="285">
        <v>3.1E-4</v>
      </c>
      <c r="BB19" s="285">
        <v>1.4370000000000001E-2</v>
      </c>
      <c r="BC19" s="285">
        <v>1.18E-2</v>
      </c>
      <c r="BD19" s="285">
        <v>7.1799999999999998E-3</v>
      </c>
      <c r="BE19" s="285">
        <v>5.1000000000000004E-4</v>
      </c>
      <c r="BF19" s="285">
        <v>1.5910000000000001E-2</v>
      </c>
      <c r="BG19" s="285">
        <v>0.36429</v>
      </c>
      <c r="BH19" s="285">
        <v>2.2579999999999999E-2</v>
      </c>
      <c r="BI19" s="285">
        <v>3.0799999999999998E-3</v>
      </c>
      <c r="BJ19" s="285">
        <v>5.1000000000000004E-4</v>
      </c>
      <c r="BK19" s="285">
        <v>7.7479999999999993E-2</v>
      </c>
      <c r="BL19" s="285">
        <v>4.62E-3</v>
      </c>
      <c r="BM19" s="285">
        <v>5.13E-3</v>
      </c>
      <c r="BN19" s="285">
        <v>2.5699999999999998E-3</v>
      </c>
      <c r="BO19" s="285">
        <v>0</v>
      </c>
      <c r="BP19" s="285">
        <v>0</v>
      </c>
      <c r="BQ19" s="285">
        <v>0</v>
      </c>
      <c r="BR19" s="285">
        <v>0.31657000000000002</v>
      </c>
      <c r="BS19" s="285">
        <v>4.3610000000000003E-2</v>
      </c>
      <c r="BT19" s="285">
        <v>2.6679999999999999E-2</v>
      </c>
      <c r="BU19" s="285">
        <v>5.7979999999999997E-2</v>
      </c>
      <c r="BV19" s="285">
        <v>0.30580000000000002</v>
      </c>
      <c r="BW19" s="285">
        <v>7.1799999999999998E-3</v>
      </c>
      <c r="BX19" s="285">
        <v>2.5699999999999998E-3</v>
      </c>
      <c r="BY19" s="285">
        <v>9.2399999999999999E-3</v>
      </c>
      <c r="BZ19" s="285">
        <v>5.1000000000000004E-4</v>
      </c>
      <c r="CA19" s="285">
        <v>4.1000000000000003E-3</v>
      </c>
      <c r="CB19" s="285">
        <v>1.129E-2</v>
      </c>
      <c r="CC19" s="285">
        <v>1.129E-2</v>
      </c>
      <c r="CD19" s="285">
        <v>3.6429999999999997E-2</v>
      </c>
      <c r="CE19" s="285">
        <v>1.5900000000000001E-3</v>
      </c>
      <c r="CF19" s="285">
        <v>2.4629999999999999E-2</v>
      </c>
      <c r="CG19" s="285">
        <v>0</v>
      </c>
      <c r="CH19" s="285">
        <v>3.5899999999999999E-3</v>
      </c>
      <c r="CI19" s="285">
        <v>3.5899999999999999E-3</v>
      </c>
      <c r="CJ19" s="285">
        <v>4.1000000000000003E-3</v>
      </c>
      <c r="CK19" s="285">
        <v>5.1000000000000004E-4</v>
      </c>
      <c r="CL19" s="285">
        <v>5.64E-3</v>
      </c>
      <c r="CM19" s="285">
        <v>2.5000000000000001E-4</v>
      </c>
      <c r="CN19" s="285">
        <v>4.62E-3</v>
      </c>
      <c r="CO19" s="285">
        <v>0</v>
      </c>
      <c r="CP19" s="285">
        <v>5.1000000000000004E-4</v>
      </c>
      <c r="CQ19" s="285">
        <v>5.1000000000000004E-4</v>
      </c>
      <c r="CR19" s="285">
        <v>0</v>
      </c>
      <c r="CS19" s="285">
        <v>0</v>
      </c>
      <c r="CT19" s="285">
        <v>1.18E-2</v>
      </c>
      <c r="CU19" s="285">
        <v>6.6699999999999997E-3</v>
      </c>
      <c r="CV19" s="285">
        <v>3.0799999999999998E-3</v>
      </c>
      <c r="CW19" s="285">
        <v>4.1000000000000003E-3</v>
      </c>
      <c r="CX19" s="285">
        <v>4.62E-3</v>
      </c>
      <c r="CY19" s="285">
        <v>3.5899999999999999E-3</v>
      </c>
      <c r="CZ19" s="285">
        <v>1.3339999999999999E-2</v>
      </c>
      <c r="DA19" s="285">
        <v>1.38E-2</v>
      </c>
      <c r="DB19" s="285">
        <v>9.75E-3</v>
      </c>
      <c r="DC19" s="285">
        <v>0.16983000000000001</v>
      </c>
      <c r="DD19" s="285">
        <v>5.3359999999999998E-2</v>
      </c>
      <c r="DE19" s="285">
        <v>1.6109999999999999E-2</v>
      </c>
      <c r="DF19" s="285">
        <v>2.001E-2</v>
      </c>
      <c r="DG19" s="285">
        <v>6.1060000000000003E-2</v>
      </c>
      <c r="DH19" s="285">
        <v>8.8760000000000006E-2</v>
      </c>
      <c r="DI19" s="285">
        <v>9.75E-3</v>
      </c>
      <c r="DJ19" s="285">
        <v>1.0300000000000001E-3</v>
      </c>
      <c r="DK19" s="285">
        <v>0</v>
      </c>
      <c r="DL19" s="285">
        <v>8.7200000000000003E-3</v>
      </c>
      <c r="DM19" s="285">
        <v>9.75E-3</v>
      </c>
      <c r="DN19" s="285">
        <v>1.95E-2</v>
      </c>
      <c r="DO19" s="285">
        <v>2.155E-2</v>
      </c>
      <c r="DP19" s="285">
        <v>2.0500000000000002E-3</v>
      </c>
      <c r="DQ19" s="285">
        <v>0</v>
      </c>
      <c r="DR19" s="285">
        <v>0.52898999999999996</v>
      </c>
      <c r="DS19" s="285">
        <v>4.62E-3</v>
      </c>
      <c r="DT19" s="285">
        <v>3.0269999999999998E-2</v>
      </c>
      <c r="DU19" s="285">
        <v>0.22370000000000001</v>
      </c>
      <c r="DV19" s="285">
        <v>0.30836000000000002</v>
      </c>
      <c r="DW19" s="285">
        <v>7.7479999999999993E-2</v>
      </c>
      <c r="DX19" s="285">
        <v>0.50949</v>
      </c>
      <c r="DY19" s="285">
        <v>2.3089999999999999E-2</v>
      </c>
      <c r="DZ19" s="285">
        <v>3.8989999999999997E-2</v>
      </c>
      <c r="EA19" s="285">
        <v>3.0370000000000001E-2</v>
      </c>
      <c r="EB19" s="285">
        <v>2.3599999999999999E-2</v>
      </c>
      <c r="EC19" s="285">
        <v>2.0500000000000002E-3</v>
      </c>
      <c r="ED19" s="285">
        <v>0.40431</v>
      </c>
      <c r="EE19" s="285">
        <v>2.0590000000000002</v>
      </c>
      <c r="EF19" s="285">
        <v>1.0056400000000001</v>
      </c>
      <c r="EG19" s="285">
        <v>6.0539999999999997E-2</v>
      </c>
      <c r="EH19" s="285">
        <v>1.4370000000000001E-2</v>
      </c>
      <c r="EI19" s="285">
        <v>1.2829999999999999E-2</v>
      </c>
      <c r="EJ19" s="285">
        <v>2.3089999999999999E-2</v>
      </c>
      <c r="EK19" s="285">
        <v>2.5649999999999999E-2</v>
      </c>
      <c r="EL19" s="285">
        <v>0.62494000000000005</v>
      </c>
      <c r="EM19" s="285">
        <v>0.41303000000000001</v>
      </c>
      <c r="EN19" s="285">
        <v>3.3910000000000003E-2</v>
      </c>
      <c r="EO19" s="285">
        <v>0.12827</v>
      </c>
      <c r="EP19" s="285">
        <v>1.0300000000000001E-3</v>
      </c>
      <c r="EQ19" s="285">
        <v>0</v>
      </c>
      <c r="ER19" s="285">
        <v>0</v>
      </c>
      <c r="ES19" s="285">
        <v>1.6930000000000001E-2</v>
      </c>
      <c r="ET19" s="285">
        <v>2.6169999999999999E-2</v>
      </c>
      <c r="EU19" s="285">
        <v>8.7200000000000003E-3</v>
      </c>
      <c r="EV19" s="285">
        <v>5.13E-3</v>
      </c>
      <c r="EW19" s="285">
        <v>5.1000000000000004E-4</v>
      </c>
      <c r="EX19" s="285">
        <v>5.1000000000000004E-4</v>
      </c>
      <c r="EY19" s="285">
        <v>0</v>
      </c>
      <c r="EZ19" s="285">
        <v>5.2850000000000001E-2</v>
      </c>
      <c r="FA19" s="285">
        <v>7.1799999999999998E-3</v>
      </c>
      <c r="FB19" s="285">
        <v>3.1809999999999998E-2</v>
      </c>
      <c r="FC19" s="285">
        <v>9.4400000000000005E-3</v>
      </c>
      <c r="FD19" s="285">
        <v>1.0584899999999999</v>
      </c>
    </row>
    <row r="20" spans="1:160">
      <c r="A20" s="6" t="s">
        <v>207</v>
      </c>
      <c r="B20" s="381">
        <v>0.51800000000000002</v>
      </c>
      <c r="C20" s="71">
        <v>0.19400000000000001</v>
      </c>
      <c r="D20" s="349">
        <v>8</v>
      </c>
      <c r="E20" s="382">
        <v>0.69699999999999995</v>
      </c>
      <c r="F20" s="291">
        <v>0.32</v>
      </c>
      <c r="G20" s="359">
        <v>12</v>
      </c>
      <c r="H20" s="383">
        <v>0.61099999999999999</v>
      </c>
      <c r="I20" s="318">
        <v>0.27</v>
      </c>
      <c r="J20" s="310">
        <v>25</v>
      </c>
      <c r="K20" s="61">
        <v>0.66700000000000004</v>
      </c>
      <c r="L20" s="296">
        <v>0.16</v>
      </c>
      <c r="M20" s="45">
        <v>35</v>
      </c>
      <c r="N20" s="6" t="s">
        <v>177</v>
      </c>
      <c r="O20" s="6" t="s">
        <v>194</v>
      </c>
      <c r="P20" s="6" t="s">
        <v>30</v>
      </c>
      <c r="Q20" s="138">
        <v>20</v>
      </c>
      <c r="R20" s="138">
        <v>2000</v>
      </c>
      <c r="S20" s="138">
        <v>12.5</v>
      </c>
      <c r="T20" s="285">
        <v>0</v>
      </c>
      <c r="U20" s="285">
        <v>1.2829999999999999E-2</v>
      </c>
      <c r="V20" s="285">
        <v>3.5899999999999999E-3</v>
      </c>
      <c r="W20" s="285">
        <v>1.4370000000000001E-2</v>
      </c>
      <c r="X20" s="285">
        <v>1.0200000000000001E-3</v>
      </c>
      <c r="Y20" s="285">
        <v>2.9E-4</v>
      </c>
      <c r="Z20" s="285">
        <v>0</v>
      </c>
      <c r="AA20" s="285">
        <v>0</v>
      </c>
      <c r="AB20" s="285">
        <v>1.0059999999999999E-2</v>
      </c>
      <c r="AC20" s="285">
        <v>5.1000000000000004E-4</v>
      </c>
      <c r="AD20" s="285">
        <v>0</v>
      </c>
      <c r="AE20" s="285">
        <v>0</v>
      </c>
      <c r="AF20" s="285">
        <v>8.7000000000000001E-4</v>
      </c>
      <c r="AG20" s="285">
        <v>8.7000000000000001E-4</v>
      </c>
      <c r="AH20" s="285">
        <v>4.0000000000000003E-5</v>
      </c>
      <c r="AI20" s="285">
        <v>-8.7000000000000001E-4</v>
      </c>
      <c r="AJ20" s="285">
        <v>-8.7000000000000001E-4</v>
      </c>
      <c r="AK20" s="285">
        <v>8.004E-2</v>
      </c>
      <c r="AL20" s="285">
        <v>0.11544</v>
      </c>
      <c r="AM20" s="285">
        <v>3.5560000000000001E-2</v>
      </c>
      <c r="AN20" s="285">
        <v>1.3489</v>
      </c>
      <c r="AO20" s="285">
        <v>0.33299000000000001</v>
      </c>
      <c r="AP20" s="285">
        <v>4.4130000000000003E-2</v>
      </c>
      <c r="AQ20" s="285">
        <v>5.6950000000000001E-2</v>
      </c>
      <c r="AR20" s="285">
        <v>3.9759999999999997E-2</v>
      </c>
      <c r="AS20" s="285">
        <v>2.4109999999999999E-2</v>
      </c>
      <c r="AT20" s="285">
        <v>3.4889999999999997E-2</v>
      </c>
      <c r="AU20" s="285">
        <v>3.5450000000000002E-2</v>
      </c>
      <c r="AV20" s="285">
        <v>1.026E-2</v>
      </c>
      <c r="AW20" s="285">
        <v>1.6930000000000001E-2</v>
      </c>
      <c r="AX20" s="285">
        <v>3.109E-2</v>
      </c>
      <c r="AY20" s="285">
        <v>0</v>
      </c>
      <c r="AZ20" s="285">
        <v>8.7000000000000001E-4</v>
      </c>
      <c r="BA20" s="285">
        <v>-8.7000000000000001E-4</v>
      </c>
      <c r="BB20" s="285">
        <v>4.1000000000000003E-3</v>
      </c>
      <c r="BC20" s="285">
        <v>6.6699999999999997E-3</v>
      </c>
      <c r="BD20" s="285">
        <v>2.0500000000000002E-3</v>
      </c>
      <c r="BE20" s="285">
        <v>1.0300000000000001E-3</v>
      </c>
      <c r="BF20" s="285">
        <v>7.1799999999999998E-3</v>
      </c>
      <c r="BG20" s="285">
        <v>0.11185</v>
      </c>
      <c r="BH20" s="285">
        <v>3.5899999999999999E-3</v>
      </c>
      <c r="BI20" s="285">
        <v>5.1000000000000004E-4</v>
      </c>
      <c r="BJ20" s="285">
        <v>1.5399999999999999E-3</v>
      </c>
      <c r="BK20" s="285">
        <v>2.8729999999999999E-2</v>
      </c>
      <c r="BL20" s="285">
        <v>3.0799999999999998E-3</v>
      </c>
      <c r="BM20" s="285">
        <v>6.6699999999999997E-3</v>
      </c>
      <c r="BN20" s="285">
        <v>0</v>
      </c>
      <c r="BO20" s="285">
        <v>0</v>
      </c>
      <c r="BP20" s="285">
        <v>0</v>
      </c>
      <c r="BQ20" s="285">
        <v>0</v>
      </c>
      <c r="BR20" s="285">
        <v>7.2340000000000002E-2</v>
      </c>
      <c r="BS20" s="285">
        <v>2.4109999999999999E-2</v>
      </c>
      <c r="BT20" s="285">
        <v>1.898E-2</v>
      </c>
      <c r="BU20" s="285">
        <v>1.231E-2</v>
      </c>
      <c r="BV20" s="285">
        <v>8.8249999999999995E-2</v>
      </c>
      <c r="BW20" s="285">
        <v>9.75E-3</v>
      </c>
      <c r="BX20" s="285">
        <v>0</v>
      </c>
      <c r="BY20" s="285">
        <v>0</v>
      </c>
      <c r="BZ20" s="285">
        <v>5.1000000000000004E-4</v>
      </c>
      <c r="CA20" s="285">
        <v>2.5699999999999998E-3</v>
      </c>
      <c r="CB20" s="285">
        <v>5.13E-3</v>
      </c>
      <c r="CC20" s="285">
        <v>6.1599999999999997E-3</v>
      </c>
      <c r="CD20" s="285">
        <v>1.129E-2</v>
      </c>
      <c r="CE20" s="285">
        <v>8.9999999999999998E-4</v>
      </c>
      <c r="CF20" s="285">
        <v>8.2100000000000003E-3</v>
      </c>
      <c r="CG20" s="285">
        <v>0</v>
      </c>
      <c r="CH20" s="285">
        <v>0</v>
      </c>
      <c r="CI20" s="285">
        <v>2.0500000000000002E-3</v>
      </c>
      <c r="CJ20" s="285">
        <v>1.0300000000000001E-3</v>
      </c>
      <c r="CK20" s="285">
        <v>0</v>
      </c>
      <c r="CL20" s="285">
        <v>0</v>
      </c>
      <c r="CM20" s="285">
        <v>0</v>
      </c>
      <c r="CN20" s="285">
        <v>0</v>
      </c>
      <c r="CO20" s="285">
        <v>0</v>
      </c>
      <c r="CP20" s="285">
        <v>0</v>
      </c>
      <c r="CQ20" s="285">
        <v>0</v>
      </c>
      <c r="CR20" s="285">
        <v>0</v>
      </c>
      <c r="CS20" s="285">
        <v>0</v>
      </c>
      <c r="CT20" s="285">
        <v>7.1799999999999998E-3</v>
      </c>
      <c r="CU20" s="285">
        <v>4.1000000000000003E-3</v>
      </c>
      <c r="CV20" s="285">
        <v>5.1000000000000004E-4</v>
      </c>
      <c r="CW20" s="285">
        <v>3.5899999999999999E-3</v>
      </c>
      <c r="CX20" s="285">
        <v>3.0799999999999998E-3</v>
      </c>
      <c r="CY20" s="285">
        <v>0</v>
      </c>
      <c r="CZ20" s="285">
        <v>6.1599999999999997E-3</v>
      </c>
      <c r="DA20" s="285">
        <v>0</v>
      </c>
      <c r="DB20" s="285">
        <v>6.1599999999999997E-3</v>
      </c>
      <c r="DC20" s="285">
        <v>0.12211</v>
      </c>
      <c r="DD20" s="285">
        <v>3.1300000000000001E-2</v>
      </c>
      <c r="DE20" s="285">
        <v>1.3129999999999999E-2</v>
      </c>
      <c r="DF20" s="285">
        <v>6.6699999999999997E-3</v>
      </c>
      <c r="DG20" s="285">
        <v>6.003E-2</v>
      </c>
      <c r="DH20" s="285">
        <v>5.5410000000000001E-2</v>
      </c>
      <c r="DI20" s="285">
        <v>8.2100000000000003E-3</v>
      </c>
      <c r="DJ20" s="285">
        <v>1.5399999999999999E-3</v>
      </c>
      <c r="DK20" s="285">
        <v>0</v>
      </c>
      <c r="DL20" s="285">
        <v>6.6699999999999997E-3</v>
      </c>
      <c r="DM20" s="285">
        <v>3.0799999999999998E-3</v>
      </c>
      <c r="DN20" s="285">
        <v>1.129E-2</v>
      </c>
      <c r="DO20" s="285">
        <v>1.026E-2</v>
      </c>
      <c r="DP20" s="285">
        <v>1.5399999999999999E-3</v>
      </c>
      <c r="DQ20" s="285">
        <v>0</v>
      </c>
      <c r="DR20" s="285">
        <v>0.18060999999999999</v>
      </c>
      <c r="DS20" s="285">
        <v>3.0799999999999998E-3</v>
      </c>
      <c r="DT20" s="285">
        <v>1.5910000000000001E-2</v>
      </c>
      <c r="DU20" s="285">
        <v>6.9269999999999998E-2</v>
      </c>
      <c r="DV20" s="285">
        <v>0.10467</v>
      </c>
      <c r="DW20" s="285">
        <v>1.6930000000000001E-2</v>
      </c>
      <c r="DX20" s="285">
        <v>0.17649999999999999</v>
      </c>
      <c r="DY20" s="285">
        <v>4.62E-3</v>
      </c>
      <c r="DZ20" s="285">
        <v>8.7200000000000003E-3</v>
      </c>
      <c r="EA20" s="285">
        <v>2.7140000000000001E-2</v>
      </c>
      <c r="EB20" s="285">
        <v>4.62E-3</v>
      </c>
      <c r="EC20" s="285">
        <v>0</v>
      </c>
      <c r="ED20" s="285">
        <v>0.10979999999999999</v>
      </c>
      <c r="EE20" s="285">
        <v>0.39559</v>
      </c>
      <c r="EF20" s="285">
        <v>0.2001</v>
      </c>
      <c r="EG20" s="285">
        <v>1.077E-2</v>
      </c>
      <c r="EH20" s="285">
        <v>4.1000000000000003E-3</v>
      </c>
      <c r="EI20" s="285">
        <v>1.5399999999999999E-3</v>
      </c>
      <c r="EJ20" s="285">
        <v>1.129E-2</v>
      </c>
      <c r="EK20" s="285">
        <v>8.2100000000000003E-3</v>
      </c>
      <c r="EL20" s="285">
        <v>0.24423</v>
      </c>
      <c r="EM20" s="285">
        <v>0.11852</v>
      </c>
      <c r="EN20" s="285">
        <v>2.4879999999999999E-2</v>
      </c>
      <c r="EO20" s="285">
        <v>3.5920000000000001E-2</v>
      </c>
      <c r="EP20" s="285">
        <v>5.1000000000000004E-4</v>
      </c>
      <c r="EQ20" s="285">
        <v>0</v>
      </c>
      <c r="ER20" s="285">
        <v>0</v>
      </c>
      <c r="ES20" s="285">
        <v>1.18E-2</v>
      </c>
      <c r="ET20" s="285">
        <v>1.077E-2</v>
      </c>
      <c r="EU20" s="285">
        <v>2.0500000000000002E-3</v>
      </c>
      <c r="EV20" s="285">
        <v>6.6699999999999997E-3</v>
      </c>
      <c r="EW20" s="285">
        <v>0</v>
      </c>
      <c r="EX20" s="285">
        <v>0</v>
      </c>
      <c r="EY20" s="285">
        <v>0</v>
      </c>
      <c r="EZ20" s="285">
        <v>3.1300000000000001E-2</v>
      </c>
      <c r="FA20" s="285">
        <v>6.1599999999999997E-3</v>
      </c>
      <c r="FB20" s="285">
        <v>2.3089999999999999E-2</v>
      </c>
      <c r="FC20" s="285">
        <v>1.0829999999999999E-2</v>
      </c>
      <c r="FD20" s="285">
        <v>0.57876000000000005</v>
      </c>
    </row>
    <row r="21" spans="1:160">
      <c r="A21" s="6" t="s">
        <v>222</v>
      </c>
      <c r="B21" s="326">
        <v>0.27900000000000003</v>
      </c>
      <c r="C21" s="384">
        <v>3.5999999999999997E-2</v>
      </c>
      <c r="D21" s="385">
        <v>48</v>
      </c>
      <c r="E21" s="386">
        <v>0.69399999999999995</v>
      </c>
      <c r="F21" s="283">
        <v>0.23</v>
      </c>
      <c r="G21" s="312">
        <v>26</v>
      </c>
      <c r="H21" s="71">
        <v>0.186</v>
      </c>
      <c r="I21" s="387">
        <v>0.05</v>
      </c>
      <c r="J21" s="388">
        <v>49</v>
      </c>
      <c r="K21" s="389">
        <v>0.749</v>
      </c>
      <c r="L21" s="318">
        <v>0.21</v>
      </c>
      <c r="M21" s="317">
        <v>20</v>
      </c>
      <c r="N21" s="6" t="s">
        <v>180</v>
      </c>
      <c r="O21" s="6" t="s">
        <v>194</v>
      </c>
      <c r="P21" s="6" t="s">
        <v>17</v>
      </c>
      <c r="Q21" s="138">
        <v>23</v>
      </c>
      <c r="R21" s="138">
        <v>1996</v>
      </c>
      <c r="S21" s="138">
        <v>12.4</v>
      </c>
      <c r="T21" s="285">
        <v>4.62E-3</v>
      </c>
      <c r="U21" s="285">
        <v>2.3599999999999999E-2</v>
      </c>
      <c r="V21" s="285">
        <v>1.3339999999999999E-2</v>
      </c>
      <c r="W21" s="285">
        <v>2.8989999999999998E-2</v>
      </c>
      <c r="X21" s="285">
        <v>1.91E-3</v>
      </c>
      <c r="Y21" s="285">
        <v>1.08E-3</v>
      </c>
      <c r="Z21" s="285">
        <v>1E-4</v>
      </c>
      <c r="AA21" s="285">
        <v>1.8000000000000001E-4</v>
      </c>
      <c r="AB21" s="285">
        <v>7.0299999999999998E-3</v>
      </c>
      <c r="AC21" s="285">
        <v>0</v>
      </c>
      <c r="AD21" s="285">
        <v>0</v>
      </c>
      <c r="AE21" s="285">
        <v>0</v>
      </c>
      <c r="AF21" s="285">
        <v>3.3899999999999998E-3</v>
      </c>
      <c r="AG21" s="285">
        <v>3.3899999999999998E-3</v>
      </c>
      <c r="AH21" s="285">
        <v>6.9999999999999994E-5</v>
      </c>
      <c r="AI21" s="285">
        <v>1.23E-3</v>
      </c>
      <c r="AJ21" s="285">
        <v>1.23E-3</v>
      </c>
      <c r="AK21" s="285">
        <v>0.16778000000000001</v>
      </c>
      <c r="AL21" s="285">
        <v>0.23139999999999999</v>
      </c>
      <c r="AM21" s="285">
        <v>3.7199999999999997E-2</v>
      </c>
      <c r="AN21" s="285">
        <v>2.7588499999999998</v>
      </c>
      <c r="AO21" s="285">
        <v>0.63007000000000002</v>
      </c>
      <c r="AP21" s="285">
        <v>9.2359999999999998E-2</v>
      </c>
      <c r="AQ21" s="285">
        <v>0.11287999999999999</v>
      </c>
      <c r="AR21" s="285">
        <v>4.197E-2</v>
      </c>
      <c r="AS21" s="285">
        <v>5.747E-2</v>
      </c>
      <c r="AT21" s="285">
        <v>7.7479999999999993E-2</v>
      </c>
      <c r="AU21" s="285">
        <v>3.807E-2</v>
      </c>
      <c r="AV21" s="285">
        <v>1.5389999999999999E-2</v>
      </c>
      <c r="AW21" s="285">
        <v>2.5139999999999999E-2</v>
      </c>
      <c r="AX21" s="285">
        <v>3.1399999999999997E-2</v>
      </c>
      <c r="AY21" s="285">
        <v>0</v>
      </c>
      <c r="AZ21" s="285">
        <v>8.1999999999999998E-4</v>
      </c>
      <c r="BA21" s="285">
        <v>-8.1999999999999998E-4</v>
      </c>
      <c r="BB21" s="285">
        <v>6.1599999999999997E-3</v>
      </c>
      <c r="BC21" s="285">
        <v>1.6930000000000001E-2</v>
      </c>
      <c r="BD21" s="285">
        <v>7.1799999999999998E-3</v>
      </c>
      <c r="BE21" s="285">
        <v>0</v>
      </c>
      <c r="BF21" s="285">
        <v>2.3599999999999999E-2</v>
      </c>
      <c r="BG21" s="285">
        <v>0.22986000000000001</v>
      </c>
      <c r="BH21" s="285">
        <v>1.5399999999999999E-3</v>
      </c>
      <c r="BI21" s="285">
        <v>0</v>
      </c>
      <c r="BJ21" s="285">
        <v>5.1000000000000004E-4</v>
      </c>
      <c r="BK21" s="285">
        <v>5.0799999999999998E-2</v>
      </c>
      <c r="BL21" s="285">
        <v>3.0799999999999998E-3</v>
      </c>
      <c r="BM21" s="285">
        <v>8.2100000000000003E-3</v>
      </c>
      <c r="BN21" s="285">
        <v>0</v>
      </c>
      <c r="BO21" s="285">
        <v>0</v>
      </c>
      <c r="BP21" s="285">
        <v>0</v>
      </c>
      <c r="BQ21" s="285">
        <v>0</v>
      </c>
      <c r="BR21" s="285">
        <v>0.16521</v>
      </c>
      <c r="BS21" s="285">
        <v>3.4889999999999997E-2</v>
      </c>
      <c r="BT21" s="285">
        <v>3.1300000000000001E-2</v>
      </c>
      <c r="BU21" s="285">
        <v>7.0290000000000005E-2</v>
      </c>
      <c r="BV21" s="285">
        <v>0.14982000000000001</v>
      </c>
      <c r="BW21" s="285">
        <v>5.64E-3</v>
      </c>
      <c r="BX21" s="285">
        <v>0</v>
      </c>
      <c r="BY21" s="285">
        <v>2.0500000000000002E-3</v>
      </c>
      <c r="BZ21" s="285">
        <v>1.5399999999999999E-3</v>
      </c>
      <c r="CA21" s="285">
        <v>4.1000000000000003E-3</v>
      </c>
      <c r="CB21" s="285">
        <v>1.129E-2</v>
      </c>
      <c r="CC21" s="285">
        <v>1.2829999999999999E-2</v>
      </c>
      <c r="CD21" s="285">
        <v>1.7440000000000001E-2</v>
      </c>
      <c r="CE21" s="285">
        <v>1.41E-3</v>
      </c>
      <c r="CF21" s="285">
        <v>1.026E-2</v>
      </c>
      <c r="CG21" s="285">
        <v>0</v>
      </c>
      <c r="CH21" s="285">
        <v>1.0300000000000001E-3</v>
      </c>
      <c r="CI21" s="285">
        <v>2.5699999999999998E-3</v>
      </c>
      <c r="CJ21" s="285">
        <v>2.5699999999999998E-3</v>
      </c>
      <c r="CK21" s="285">
        <v>1.0300000000000001E-3</v>
      </c>
      <c r="CL21" s="285">
        <v>1.5399999999999999E-3</v>
      </c>
      <c r="CM21" s="285">
        <v>1.2E-4</v>
      </c>
      <c r="CN21" s="285">
        <v>5.1000000000000004E-4</v>
      </c>
      <c r="CO21" s="285">
        <v>0</v>
      </c>
      <c r="CP21" s="285">
        <v>5.1000000000000004E-4</v>
      </c>
      <c r="CQ21" s="285">
        <v>0</v>
      </c>
      <c r="CR21" s="285">
        <v>5.1000000000000004E-4</v>
      </c>
      <c r="CS21" s="285">
        <v>0</v>
      </c>
      <c r="CT21" s="285">
        <v>7.1799999999999998E-3</v>
      </c>
      <c r="CU21" s="285">
        <v>5.13E-3</v>
      </c>
      <c r="CV21" s="285">
        <v>2.0500000000000002E-3</v>
      </c>
      <c r="CW21" s="285">
        <v>3.5899999999999999E-3</v>
      </c>
      <c r="CX21" s="285">
        <v>1.5399999999999999E-3</v>
      </c>
      <c r="CY21" s="285">
        <v>2.5699999999999998E-3</v>
      </c>
      <c r="CZ21" s="285">
        <v>1.796E-2</v>
      </c>
      <c r="DA21" s="285">
        <v>7.3400000000000002E-3</v>
      </c>
      <c r="DB21" s="285">
        <v>1.5389999999999999E-2</v>
      </c>
      <c r="DC21" s="285">
        <v>0.15187</v>
      </c>
      <c r="DD21" s="285">
        <v>3.848E-2</v>
      </c>
      <c r="DE21" s="285">
        <v>1.298E-2</v>
      </c>
      <c r="DF21" s="285">
        <v>3.0269999999999998E-2</v>
      </c>
      <c r="DG21" s="285">
        <v>5.3870000000000001E-2</v>
      </c>
      <c r="DH21" s="285">
        <v>6.7729999999999999E-2</v>
      </c>
      <c r="DI21" s="285">
        <v>6.1599999999999997E-3</v>
      </c>
      <c r="DJ21" s="285">
        <v>5.1000000000000004E-4</v>
      </c>
      <c r="DK21" s="285">
        <v>0</v>
      </c>
      <c r="DL21" s="285">
        <v>5.64E-3</v>
      </c>
      <c r="DM21" s="285">
        <v>4.1000000000000003E-3</v>
      </c>
      <c r="DN21" s="285">
        <v>1.026E-2</v>
      </c>
      <c r="DO21" s="285">
        <v>1.129E-2</v>
      </c>
      <c r="DP21" s="285">
        <v>2.0500000000000002E-3</v>
      </c>
      <c r="DQ21" s="285">
        <v>0</v>
      </c>
      <c r="DR21" s="285">
        <v>0.32734999999999997</v>
      </c>
      <c r="DS21" s="285">
        <v>3.5899999999999999E-3</v>
      </c>
      <c r="DT21" s="285">
        <v>2.9760000000000002E-2</v>
      </c>
      <c r="DU21" s="285">
        <v>0.14469000000000001</v>
      </c>
      <c r="DV21" s="285">
        <v>0.18060999999999999</v>
      </c>
      <c r="DW21" s="285">
        <v>4.9259999999999998E-2</v>
      </c>
      <c r="DX21" s="285">
        <v>0.32580999999999999</v>
      </c>
      <c r="DY21" s="285">
        <v>1.3339999999999999E-2</v>
      </c>
      <c r="DZ21" s="285">
        <v>2.3599999999999999E-2</v>
      </c>
      <c r="EA21" s="285">
        <v>2.8989999999999998E-2</v>
      </c>
      <c r="EB21" s="285">
        <v>1.4880000000000001E-2</v>
      </c>
      <c r="EC21" s="285">
        <v>1.5399999999999999E-3</v>
      </c>
      <c r="ED21" s="285">
        <v>0.23960999999999999</v>
      </c>
      <c r="EE21" s="285">
        <v>1.40174</v>
      </c>
      <c r="EF21" s="285">
        <v>0.88968999999999998</v>
      </c>
      <c r="EG21" s="285">
        <v>4.4639999999999999E-2</v>
      </c>
      <c r="EH21" s="285">
        <v>1.4370000000000001E-2</v>
      </c>
      <c r="EI21" s="285">
        <v>1.026E-2</v>
      </c>
      <c r="EJ21" s="285">
        <v>1.5389999999999999E-2</v>
      </c>
      <c r="EK21" s="285">
        <v>1.3849999999999999E-2</v>
      </c>
      <c r="EL21" s="285">
        <v>0.34582000000000002</v>
      </c>
      <c r="EM21" s="285">
        <v>0.25757000000000002</v>
      </c>
      <c r="EN21" s="285">
        <v>3.8219999999999997E-2</v>
      </c>
      <c r="EO21" s="285">
        <v>6.8239999999999995E-2</v>
      </c>
      <c r="EP21" s="285">
        <v>1.0300000000000001E-3</v>
      </c>
      <c r="EQ21" s="285">
        <v>0</v>
      </c>
      <c r="ER21" s="285">
        <v>0</v>
      </c>
      <c r="ES21" s="285">
        <v>1.4880000000000001E-2</v>
      </c>
      <c r="ET21" s="285">
        <v>1.129E-2</v>
      </c>
      <c r="EU21" s="285">
        <v>5.1000000000000004E-4</v>
      </c>
      <c r="EV21" s="285">
        <v>8.2100000000000003E-3</v>
      </c>
      <c r="EW21" s="285">
        <v>0</v>
      </c>
      <c r="EX21" s="285">
        <v>0</v>
      </c>
      <c r="EY21" s="285">
        <v>0</v>
      </c>
      <c r="EZ21" s="285">
        <v>3.8989999999999997E-2</v>
      </c>
      <c r="FA21" s="285">
        <v>7.1799999999999998E-3</v>
      </c>
      <c r="FB21" s="285">
        <v>1.95E-2</v>
      </c>
      <c r="FC21" s="285">
        <v>1.38E-2</v>
      </c>
      <c r="FD21" s="285">
        <v>0.57055</v>
      </c>
    </row>
    <row r="22" spans="1:160">
      <c r="A22" s="6" t="s">
        <v>224</v>
      </c>
      <c r="B22" s="295">
        <v>0.69199999999999995</v>
      </c>
      <c r="C22" s="283">
        <v>0.156</v>
      </c>
      <c r="D22" s="313">
        <v>18</v>
      </c>
      <c r="E22" s="390">
        <v>0.67300000000000004</v>
      </c>
      <c r="F22" s="391">
        <v>0.27</v>
      </c>
      <c r="G22" s="392">
        <v>19</v>
      </c>
      <c r="H22" s="393">
        <v>0.58699999999999997</v>
      </c>
      <c r="I22" s="394">
        <v>0.33</v>
      </c>
      <c r="J22" s="375">
        <v>22</v>
      </c>
      <c r="K22" s="68">
        <v>0.56100000000000005</v>
      </c>
      <c r="L22" s="283">
        <v>0.15</v>
      </c>
      <c r="M22" s="284">
        <v>38</v>
      </c>
      <c r="N22" s="6" t="s">
        <v>185</v>
      </c>
      <c r="O22" s="6" t="s">
        <v>194</v>
      </c>
      <c r="P22" s="6" t="s">
        <v>24</v>
      </c>
      <c r="Q22" s="138">
        <v>28</v>
      </c>
      <c r="R22" s="138">
        <v>1991</v>
      </c>
      <c r="S22" s="138">
        <v>13.2</v>
      </c>
      <c r="T22" s="285">
        <v>1.5399999999999999E-3</v>
      </c>
      <c r="U22" s="285">
        <v>1.2829999999999999E-2</v>
      </c>
      <c r="V22" s="285">
        <v>4.62E-3</v>
      </c>
      <c r="W22" s="285">
        <v>1.847E-2</v>
      </c>
      <c r="X22" s="285">
        <v>9.7000000000000005E-4</v>
      </c>
      <c r="Y22" s="285">
        <v>3.5E-4</v>
      </c>
      <c r="Z22" s="285">
        <v>6.0000000000000002E-5</v>
      </c>
      <c r="AA22" s="285">
        <v>1.7000000000000001E-4</v>
      </c>
      <c r="AB22" s="285">
        <v>5.13E-3</v>
      </c>
      <c r="AC22" s="285">
        <v>0</v>
      </c>
      <c r="AD22" s="285">
        <v>0</v>
      </c>
      <c r="AE22" s="285">
        <v>0</v>
      </c>
      <c r="AF22" s="285">
        <v>2.5699999999999998E-3</v>
      </c>
      <c r="AG22" s="285">
        <v>2.5699999999999998E-3</v>
      </c>
      <c r="AH22" s="285">
        <v>1E-4</v>
      </c>
      <c r="AI22" s="285">
        <v>-1.0300000000000001E-3</v>
      </c>
      <c r="AJ22" s="285">
        <v>-1.0300000000000001E-3</v>
      </c>
      <c r="AK22" s="285">
        <v>8.3119999999999999E-2</v>
      </c>
      <c r="AL22" s="285">
        <v>0.11801</v>
      </c>
      <c r="AM22" s="285">
        <v>3.6119999999999999E-2</v>
      </c>
      <c r="AN22" s="285">
        <v>1.23037</v>
      </c>
      <c r="AO22" s="285">
        <v>0.23397000000000001</v>
      </c>
      <c r="AP22" s="285">
        <v>5.3870000000000001E-2</v>
      </c>
      <c r="AQ22" s="285">
        <v>6.5159999999999996E-2</v>
      </c>
      <c r="AR22" s="285">
        <v>4.2430000000000002E-2</v>
      </c>
      <c r="AS22" s="285">
        <v>2.155E-2</v>
      </c>
      <c r="AT22" s="285">
        <v>3.5920000000000001E-2</v>
      </c>
      <c r="AU22" s="285">
        <v>3.0790000000000001E-2</v>
      </c>
      <c r="AV22" s="285">
        <v>6.1599999999999997E-3</v>
      </c>
      <c r="AW22" s="285">
        <v>1.077E-2</v>
      </c>
      <c r="AX22" s="285">
        <v>2.93E-2</v>
      </c>
      <c r="AY22" s="285">
        <v>1.0300000000000001E-3</v>
      </c>
      <c r="AZ22" s="285">
        <v>8.7000000000000001E-4</v>
      </c>
      <c r="BA22" s="285">
        <v>1.4999999999999999E-4</v>
      </c>
      <c r="BB22" s="285">
        <v>6.1599999999999997E-3</v>
      </c>
      <c r="BC22" s="285">
        <v>6.6699999999999997E-3</v>
      </c>
      <c r="BD22" s="285">
        <v>2.5699999999999998E-3</v>
      </c>
      <c r="BE22" s="285">
        <v>1.0300000000000001E-3</v>
      </c>
      <c r="BF22" s="285">
        <v>8.2100000000000003E-3</v>
      </c>
      <c r="BG22" s="285">
        <v>0.11339</v>
      </c>
      <c r="BH22" s="285">
        <v>4.62E-3</v>
      </c>
      <c r="BI22" s="285">
        <v>0</v>
      </c>
      <c r="BJ22" s="285">
        <v>5.1000000000000004E-4</v>
      </c>
      <c r="BK22" s="285">
        <v>4.5150000000000003E-2</v>
      </c>
      <c r="BL22" s="285">
        <v>3.0799999999999998E-3</v>
      </c>
      <c r="BM22" s="285">
        <v>2.5699999999999998E-3</v>
      </c>
      <c r="BN22" s="285">
        <v>0</v>
      </c>
      <c r="BO22" s="285">
        <v>0</v>
      </c>
      <c r="BP22" s="285">
        <v>0</v>
      </c>
      <c r="BQ22" s="285">
        <v>0</v>
      </c>
      <c r="BR22" s="285">
        <v>5.7979999999999997E-2</v>
      </c>
      <c r="BS22" s="285">
        <v>3.0790000000000001E-2</v>
      </c>
      <c r="BT22" s="285">
        <v>2.9250000000000002E-2</v>
      </c>
      <c r="BU22" s="285">
        <v>1.18E-2</v>
      </c>
      <c r="BV22" s="285">
        <v>6.9269999999999998E-2</v>
      </c>
      <c r="BW22" s="285">
        <v>1.129E-2</v>
      </c>
      <c r="BX22" s="285">
        <v>5.1000000000000004E-4</v>
      </c>
      <c r="BY22" s="285">
        <v>4.62E-3</v>
      </c>
      <c r="BZ22" s="285">
        <v>5.1000000000000004E-4</v>
      </c>
      <c r="CA22" s="285">
        <v>4.1000000000000003E-3</v>
      </c>
      <c r="CB22" s="285">
        <v>2.5699999999999998E-3</v>
      </c>
      <c r="CC22" s="285">
        <v>2.5699999999999998E-3</v>
      </c>
      <c r="CD22" s="285">
        <v>1.4370000000000001E-2</v>
      </c>
      <c r="CE22" s="285">
        <v>1.09E-3</v>
      </c>
      <c r="CF22" s="285">
        <v>1.026E-2</v>
      </c>
      <c r="CG22" s="285">
        <v>5.1000000000000004E-4</v>
      </c>
      <c r="CH22" s="285">
        <v>5.1000000000000004E-4</v>
      </c>
      <c r="CI22" s="285">
        <v>5.1000000000000004E-4</v>
      </c>
      <c r="CJ22" s="285">
        <v>1.0300000000000001E-3</v>
      </c>
      <c r="CK22" s="285">
        <v>1.5399999999999999E-3</v>
      </c>
      <c r="CL22" s="285">
        <v>3.5899999999999999E-3</v>
      </c>
      <c r="CM22" s="285">
        <v>2.7E-4</v>
      </c>
      <c r="CN22" s="285">
        <v>2.0500000000000002E-3</v>
      </c>
      <c r="CO22" s="285">
        <v>0</v>
      </c>
      <c r="CP22" s="285">
        <v>0</v>
      </c>
      <c r="CQ22" s="285">
        <v>5.1000000000000004E-4</v>
      </c>
      <c r="CR22" s="285">
        <v>0</v>
      </c>
      <c r="CS22" s="285">
        <v>1.0300000000000001E-3</v>
      </c>
      <c r="CT22" s="285">
        <v>4.1000000000000003E-3</v>
      </c>
      <c r="CU22" s="285">
        <v>2.0500000000000002E-3</v>
      </c>
      <c r="CV22" s="285">
        <v>1.5399999999999999E-3</v>
      </c>
      <c r="CW22" s="285">
        <v>1.0300000000000001E-3</v>
      </c>
      <c r="CX22" s="285">
        <v>1.5399999999999999E-3</v>
      </c>
      <c r="CY22" s="285">
        <v>5.1000000000000004E-4</v>
      </c>
      <c r="CZ22" s="285">
        <v>2.0500000000000002E-3</v>
      </c>
      <c r="DA22" s="285">
        <v>1.2829999999999999E-2</v>
      </c>
      <c r="DB22" s="285">
        <v>1.5399999999999999E-3</v>
      </c>
      <c r="DC22" s="285">
        <v>7.0290000000000005E-2</v>
      </c>
      <c r="DD22" s="285">
        <v>2.104E-2</v>
      </c>
      <c r="DE22" s="285">
        <v>1.5339999999999999E-2</v>
      </c>
      <c r="DF22" s="285">
        <v>6.6699999999999997E-3</v>
      </c>
      <c r="DG22" s="285">
        <v>2.2579999999999999E-2</v>
      </c>
      <c r="DH22" s="285">
        <v>4.1050000000000003E-2</v>
      </c>
      <c r="DI22" s="285">
        <v>3.5899999999999999E-3</v>
      </c>
      <c r="DJ22" s="285">
        <v>5.1000000000000004E-4</v>
      </c>
      <c r="DK22" s="285">
        <v>0</v>
      </c>
      <c r="DL22" s="285">
        <v>3.0799999999999998E-3</v>
      </c>
      <c r="DM22" s="285">
        <v>1.0300000000000001E-3</v>
      </c>
      <c r="DN22" s="285">
        <v>4.62E-3</v>
      </c>
      <c r="DO22" s="285">
        <v>5.13E-3</v>
      </c>
      <c r="DP22" s="285">
        <v>8.7200000000000003E-3</v>
      </c>
      <c r="DQ22" s="285">
        <v>0</v>
      </c>
      <c r="DR22" s="285">
        <v>0.18779000000000001</v>
      </c>
      <c r="DS22" s="285">
        <v>1.026E-2</v>
      </c>
      <c r="DT22" s="285">
        <v>2.5139999999999999E-2</v>
      </c>
      <c r="DU22" s="285">
        <v>8.9789999999999995E-2</v>
      </c>
      <c r="DV22" s="285">
        <v>7.9009999999999997E-2</v>
      </c>
      <c r="DW22" s="285">
        <v>2.4629999999999999E-2</v>
      </c>
      <c r="DX22" s="285">
        <v>0.18317</v>
      </c>
      <c r="DY22" s="285">
        <v>6.6699999999999997E-3</v>
      </c>
      <c r="DZ22" s="285">
        <v>8.2100000000000003E-3</v>
      </c>
      <c r="EA22" s="285">
        <v>4.1709999999999997E-2</v>
      </c>
      <c r="EB22" s="285">
        <v>6.6699999999999997E-3</v>
      </c>
      <c r="EC22" s="285">
        <v>0</v>
      </c>
      <c r="ED22" s="285">
        <v>9.851E-2</v>
      </c>
      <c r="EE22" s="285">
        <v>0.29143000000000002</v>
      </c>
      <c r="EF22" s="285">
        <v>0.11647</v>
      </c>
      <c r="EG22" s="285">
        <v>5.13E-3</v>
      </c>
      <c r="EH22" s="285">
        <v>1.5399999999999999E-3</v>
      </c>
      <c r="EI22" s="285">
        <v>1.5399999999999999E-3</v>
      </c>
      <c r="EJ22" s="285">
        <v>1.231E-2</v>
      </c>
      <c r="EK22" s="285">
        <v>1.3339999999999999E-2</v>
      </c>
      <c r="EL22" s="285">
        <v>0.3412</v>
      </c>
      <c r="EM22" s="285">
        <v>0.13647999999999999</v>
      </c>
      <c r="EN22" s="285">
        <v>2.052E-2</v>
      </c>
      <c r="EO22" s="285">
        <v>3.3349999999999998E-2</v>
      </c>
      <c r="EP22" s="285">
        <v>1.0300000000000001E-3</v>
      </c>
      <c r="EQ22" s="285">
        <v>0</v>
      </c>
      <c r="ER22" s="285">
        <v>0</v>
      </c>
      <c r="ES22" s="285">
        <v>9.2399999999999999E-3</v>
      </c>
      <c r="ET22" s="285">
        <v>1.3339999999999999E-2</v>
      </c>
      <c r="EU22" s="285">
        <v>8.7200000000000003E-3</v>
      </c>
      <c r="EV22" s="285">
        <v>2.5699999999999998E-3</v>
      </c>
      <c r="EW22" s="285">
        <v>0</v>
      </c>
      <c r="EX22" s="285">
        <v>0</v>
      </c>
      <c r="EY22" s="285">
        <v>0</v>
      </c>
      <c r="EZ22" s="285">
        <v>2.4629999999999999E-2</v>
      </c>
      <c r="FA22" s="285">
        <v>2.4629999999999999E-2</v>
      </c>
      <c r="FB22" s="285">
        <v>5.1310000000000001E-2</v>
      </c>
      <c r="FC22" s="285">
        <v>1.6619999999999999E-2</v>
      </c>
      <c r="FD22" s="285">
        <v>0.61006000000000005</v>
      </c>
    </row>
    <row r="23" spans="1:160">
      <c r="A23" s="6" t="s">
        <v>236</v>
      </c>
      <c r="B23" s="395">
        <v>0.45200000000000001</v>
      </c>
      <c r="C23" s="346">
        <v>0.12</v>
      </c>
      <c r="D23" s="396">
        <v>30</v>
      </c>
      <c r="E23" s="397">
        <v>0.66700000000000004</v>
      </c>
      <c r="F23" s="391">
        <v>0.27</v>
      </c>
      <c r="G23" s="392">
        <v>19</v>
      </c>
      <c r="H23" s="337">
        <v>0.248</v>
      </c>
      <c r="I23" s="346">
        <v>0.15</v>
      </c>
      <c r="J23" s="398">
        <v>38</v>
      </c>
      <c r="K23" s="399">
        <v>0.65</v>
      </c>
      <c r="L23" s="400">
        <v>0.18</v>
      </c>
      <c r="M23" s="401">
        <v>32</v>
      </c>
      <c r="N23" s="6" t="s">
        <v>188</v>
      </c>
      <c r="O23" s="6" t="s">
        <v>194</v>
      </c>
      <c r="P23" s="6" t="s">
        <v>12</v>
      </c>
      <c r="Q23" s="138">
        <v>25</v>
      </c>
      <c r="R23" s="138">
        <v>1995</v>
      </c>
      <c r="S23" s="138">
        <v>17.899999999999999</v>
      </c>
      <c r="T23" s="285">
        <v>5.13E-3</v>
      </c>
      <c r="U23" s="285">
        <v>3.0790000000000001E-2</v>
      </c>
      <c r="V23" s="285">
        <v>1.3339999999999999E-2</v>
      </c>
      <c r="W23" s="285">
        <v>2.222E-2</v>
      </c>
      <c r="X23" s="285">
        <v>1.72E-3</v>
      </c>
      <c r="Y23" s="285">
        <v>7.3999999999999999E-4</v>
      </c>
      <c r="Z23" s="285">
        <v>5.0000000000000002E-5</v>
      </c>
      <c r="AA23" s="285">
        <v>1.2E-4</v>
      </c>
      <c r="AB23" s="285">
        <v>1.052E-2</v>
      </c>
      <c r="AC23" s="285">
        <v>3.0799999999999998E-3</v>
      </c>
      <c r="AD23" s="285">
        <v>2.0500000000000002E-3</v>
      </c>
      <c r="AE23" s="285">
        <v>2.0500000000000002E-3</v>
      </c>
      <c r="AF23" s="285">
        <v>4.1599999999999996E-3</v>
      </c>
      <c r="AG23" s="285">
        <v>2.6199999999999999E-3</v>
      </c>
      <c r="AH23" s="285">
        <v>4.0000000000000003E-5</v>
      </c>
      <c r="AI23" s="285">
        <v>9.7000000000000005E-4</v>
      </c>
      <c r="AJ23" s="285">
        <v>4.6000000000000001E-4</v>
      </c>
      <c r="AK23" s="285">
        <v>0.22165000000000001</v>
      </c>
      <c r="AL23" s="285">
        <v>0.31452000000000002</v>
      </c>
      <c r="AM23" s="285">
        <v>3.6170000000000001E-2</v>
      </c>
      <c r="AN23" s="285">
        <v>3.5895299999999999</v>
      </c>
      <c r="AO23" s="285">
        <v>0.99487000000000003</v>
      </c>
      <c r="AP23" s="285">
        <v>0.12365</v>
      </c>
      <c r="AQ23" s="285">
        <v>0.15032999999999999</v>
      </c>
      <c r="AR23" s="285">
        <v>4.2229999999999997E-2</v>
      </c>
      <c r="AS23" s="285">
        <v>6.9269999999999998E-2</v>
      </c>
      <c r="AT23" s="285">
        <v>9.4409999999999994E-2</v>
      </c>
      <c r="AU23" s="285">
        <v>3.7659999999999999E-2</v>
      </c>
      <c r="AV23" s="285">
        <v>2.001E-2</v>
      </c>
      <c r="AW23" s="285">
        <v>4.156E-2</v>
      </c>
      <c r="AX23" s="285">
        <v>2.4680000000000001E-2</v>
      </c>
      <c r="AY23" s="285">
        <v>0</v>
      </c>
      <c r="AZ23" s="285">
        <v>1.1800000000000001E-3</v>
      </c>
      <c r="BA23" s="285">
        <v>-1.1800000000000001E-3</v>
      </c>
      <c r="BB23" s="285">
        <v>1.231E-2</v>
      </c>
      <c r="BC23" s="285">
        <v>1.3849999999999999E-2</v>
      </c>
      <c r="BD23" s="285">
        <v>9.2399999999999999E-3</v>
      </c>
      <c r="BE23" s="285">
        <v>5.13E-3</v>
      </c>
      <c r="BF23" s="285">
        <v>2.001E-2</v>
      </c>
      <c r="BG23" s="285">
        <v>0.29246</v>
      </c>
      <c r="BH23" s="285">
        <v>2.206E-2</v>
      </c>
      <c r="BI23" s="285">
        <v>4.1000000000000003E-3</v>
      </c>
      <c r="BJ23" s="285">
        <v>1.0300000000000001E-3</v>
      </c>
      <c r="BK23" s="285">
        <v>7.4399999999999994E-2</v>
      </c>
      <c r="BL23" s="285">
        <v>1.129E-2</v>
      </c>
      <c r="BM23" s="285">
        <v>3.1300000000000001E-2</v>
      </c>
      <c r="BN23" s="285">
        <v>1.077E-2</v>
      </c>
      <c r="BO23" s="285">
        <v>5.13E-3</v>
      </c>
      <c r="BP23" s="285">
        <v>3.5899999999999999E-3</v>
      </c>
      <c r="BQ23" s="285">
        <v>2.0500000000000002E-3</v>
      </c>
      <c r="BR23" s="285">
        <v>0.19445999999999999</v>
      </c>
      <c r="BS23" s="285">
        <v>5.5930000000000001E-2</v>
      </c>
      <c r="BT23" s="285">
        <v>6.4140000000000003E-2</v>
      </c>
      <c r="BU23" s="285">
        <v>5.747E-2</v>
      </c>
      <c r="BV23" s="285">
        <v>0.21703</v>
      </c>
      <c r="BW23" s="285">
        <v>1.5389999999999999E-2</v>
      </c>
      <c r="BX23" s="285">
        <v>7.1799999999999998E-3</v>
      </c>
      <c r="BY23" s="285">
        <v>3.0799999999999998E-3</v>
      </c>
      <c r="BZ23" s="285">
        <v>1.0300000000000001E-3</v>
      </c>
      <c r="CA23" s="285">
        <v>4.1000000000000003E-3</v>
      </c>
      <c r="CB23" s="285">
        <v>1.18E-2</v>
      </c>
      <c r="CC23" s="285">
        <v>1.847E-2</v>
      </c>
      <c r="CD23" s="285">
        <v>2.8219999999999999E-2</v>
      </c>
      <c r="CE23" s="285">
        <v>1.58E-3</v>
      </c>
      <c r="CF23" s="285">
        <v>1.5389999999999999E-2</v>
      </c>
      <c r="CG23" s="285">
        <v>4.62E-3</v>
      </c>
      <c r="CH23" s="285">
        <v>2.0500000000000002E-3</v>
      </c>
      <c r="CI23" s="285">
        <v>3.0799999999999998E-3</v>
      </c>
      <c r="CJ23" s="285">
        <v>3.0799999999999998E-3</v>
      </c>
      <c r="CK23" s="285">
        <v>0</v>
      </c>
      <c r="CL23" s="285">
        <v>5.1000000000000004E-4</v>
      </c>
      <c r="CM23" s="285">
        <v>3.0000000000000001E-5</v>
      </c>
      <c r="CN23" s="285">
        <v>0</v>
      </c>
      <c r="CO23" s="285">
        <v>0</v>
      </c>
      <c r="CP23" s="285">
        <v>0</v>
      </c>
      <c r="CQ23" s="285">
        <v>5.1000000000000004E-4</v>
      </c>
      <c r="CR23" s="285">
        <v>0</v>
      </c>
      <c r="CS23" s="285">
        <v>0</v>
      </c>
      <c r="CT23" s="285">
        <v>8.2100000000000003E-3</v>
      </c>
      <c r="CU23" s="285">
        <v>5.13E-3</v>
      </c>
      <c r="CV23" s="285">
        <v>4.1000000000000003E-3</v>
      </c>
      <c r="CW23" s="285">
        <v>2.5699999999999998E-3</v>
      </c>
      <c r="CX23" s="285">
        <v>1.5399999999999999E-3</v>
      </c>
      <c r="CY23" s="285">
        <v>2.0500000000000002E-3</v>
      </c>
      <c r="CZ23" s="285">
        <v>9.2399999999999999E-3</v>
      </c>
      <c r="DA23" s="285">
        <v>1.1390000000000001E-2</v>
      </c>
      <c r="DB23" s="285">
        <v>7.1799999999999998E-3</v>
      </c>
      <c r="DC23" s="285">
        <v>0.11185</v>
      </c>
      <c r="DD23" s="285">
        <v>2.6679999999999999E-2</v>
      </c>
      <c r="DE23" s="285">
        <v>1.226E-2</v>
      </c>
      <c r="DF23" s="285">
        <v>3.0790000000000001E-2</v>
      </c>
      <c r="DG23" s="285">
        <v>4.2070000000000003E-2</v>
      </c>
      <c r="DH23" s="285">
        <v>3.8989999999999997E-2</v>
      </c>
      <c r="DI23" s="285">
        <v>5.64E-3</v>
      </c>
      <c r="DJ23" s="285">
        <v>0</v>
      </c>
      <c r="DK23" s="285">
        <v>0</v>
      </c>
      <c r="DL23" s="285">
        <v>5.64E-3</v>
      </c>
      <c r="DM23" s="285">
        <v>5.13E-3</v>
      </c>
      <c r="DN23" s="285">
        <v>1.077E-2</v>
      </c>
      <c r="DO23" s="285">
        <v>1.3339999999999999E-2</v>
      </c>
      <c r="DP23" s="285">
        <v>6.1599999999999997E-3</v>
      </c>
      <c r="DQ23" s="285">
        <v>0</v>
      </c>
      <c r="DR23" s="285">
        <v>0.44023000000000001</v>
      </c>
      <c r="DS23" s="285">
        <v>1.18E-2</v>
      </c>
      <c r="DT23" s="285">
        <v>3.9510000000000003E-2</v>
      </c>
      <c r="DU23" s="285">
        <v>0.16111</v>
      </c>
      <c r="DV23" s="285">
        <v>0.26732</v>
      </c>
      <c r="DW23" s="285">
        <v>4.3099999999999999E-2</v>
      </c>
      <c r="DX23" s="285">
        <v>0.41508</v>
      </c>
      <c r="DY23" s="285">
        <v>1.4370000000000001E-2</v>
      </c>
      <c r="DZ23" s="285">
        <v>2.5139999999999999E-2</v>
      </c>
      <c r="EA23" s="285">
        <v>2.93E-2</v>
      </c>
      <c r="EB23" s="285">
        <v>1.4370000000000001E-2</v>
      </c>
      <c r="EC23" s="285">
        <v>1.0300000000000001E-3</v>
      </c>
      <c r="ED23" s="285">
        <v>0.28887000000000002</v>
      </c>
      <c r="EE23" s="285">
        <v>1.5007699999999999</v>
      </c>
      <c r="EF23" s="285">
        <v>0.93022000000000005</v>
      </c>
      <c r="EG23" s="285">
        <v>5.4899999999999997E-2</v>
      </c>
      <c r="EH23" s="285">
        <v>1.6420000000000001E-2</v>
      </c>
      <c r="EI23" s="285">
        <v>8.2100000000000003E-3</v>
      </c>
      <c r="EJ23" s="285">
        <v>2.001E-2</v>
      </c>
      <c r="EK23" s="285">
        <v>2.104E-2</v>
      </c>
      <c r="EL23" s="285">
        <v>0.46998000000000001</v>
      </c>
      <c r="EM23" s="285">
        <v>0.33811999999999998</v>
      </c>
      <c r="EN23" s="285">
        <v>3.6889999999999999E-2</v>
      </c>
      <c r="EO23" s="285">
        <v>6.7210000000000006E-2</v>
      </c>
      <c r="EP23" s="285">
        <v>1.0300000000000001E-3</v>
      </c>
      <c r="EQ23" s="285">
        <v>0</v>
      </c>
      <c r="ER23" s="285">
        <v>0</v>
      </c>
      <c r="ES23" s="285">
        <v>1.18E-2</v>
      </c>
      <c r="ET23" s="285">
        <v>1.6420000000000001E-2</v>
      </c>
      <c r="EU23" s="285">
        <v>2.5699999999999998E-3</v>
      </c>
      <c r="EV23" s="285">
        <v>3.1300000000000001E-2</v>
      </c>
      <c r="EW23" s="285">
        <v>0</v>
      </c>
      <c r="EX23" s="285">
        <v>0</v>
      </c>
      <c r="EY23" s="285">
        <v>0</v>
      </c>
      <c r="EZ23" s="285">
        <v>4.156E-2</v>
      </c>
      <c r="FA23" s="285">
        <v>1.5389999999999999E-2</v>
      </c>
      <c r="FB23" s="285">
        <v>2.5649999999999999E-2</v>
      </c>
      <c r="FC23" s="285">
        <v>1.924E-2</v>
      </c>
      <c r="FD23" s="285">
        <v>0.8276</v>
      </c>
    </row>
    <row r="24" spans="1:160">
      <c r="A24" s="6" t="s">
        <v>219</v>
      </c>
      <c r="B24" s="402">
        <v>0.66600000000000004</v>
      </c>
      <c r="C24" s="377">
        <v>9.7000000000000003E-2</v>
      </c>
      <c r="D24" s="398">
        <v>38</v>
      </c>
      <c r="E24" s="403">
        <v>0.66300000000000003</v>
      </c>
      <c r="F24" s="361">
        <v>0.25</v>
      </c>
      <c r="G24" s="375">
        <v>22</v>
      </c>
      <c r="H24" s="55">
        <v>0.58299999999999996</v>
      </c>
      <c r="I24" s="307">
        <v>0.25</v>
      </c>
      <c r="J24" s="396">
        <v>30</v>
      </c>
      <c r="K24" s="404">
        <v>0.55900000000000005</v>
      </c>
      <c r="L24" s="309">
        <v>0.12</v>
      </c>
      <c r="M24" s="44">
        <v>49</v>
      </c>
      <c r="N24" s="6" t="s">
        <v>177</v>
      </c>
      <c r="O24" s="6" t="s">
        <v>194</v>
      </c>
      <c r="P24" s="6" t="s">
        <v>22</v>
      </c>
      <c r="Q24" s="138">
        <v>29</v>
      </c>
      <c r="R24" s="138">
        <v>1990</v>
      </c>
      <c r="S24" s="138">
        <v>17.2</v>
      </c>
      <c r="T24" s="285">
        <v>3.0799999999999998E-3</v>
      </c>
      <c r="U24" s="285">
        <v>1.6930000000000001E-2</v>
      </c>
      <c r="V24" s="285">
        <v>7.1799999999999998E-3</v>
      </c>
      <c r="W24" s="285">
        <v>2.1749999999999999E-2</v>
      </c>
      <c r="X24" s="285">
        <v>9.8999999999999999E-4</v>
      </c>
      <c r="Y24" s="285">
        <v>4.2000000000000002E-4</v>
      </c>
      <c r="Z24" s="285">
        <v>9.0000000000000006E-5</v>
      </c>
      <c r="AA24" s="285">
        <v>2.2000000000000001E-4</v>
      </c>
      <c r="AB24" s="285">
        <v>6.3600000000000002E-3</v>
      </c>
      <c r="AC24" s="285">
        <v>0</v>
      </c>
      <c r="AD24" s="285">
        <v>0</v>
      </c>
      <c r="AE24" s="285">
        <v>5.1000000000000004E-4</v>
      </c>
      <c r="AF24" s="285">
        <v>3.49E-3</v>
      </c>
      <c r="AG24" s="285">
        <v>3.0799999999999998E-3</v>
      </c>
      <c r="AH24" s="285">
        <v>1E-4</v>
      </c>
      <c r="AI24" s="285">
        <v>-4.0999999999999999E-4</v>
      </c>
      <c r="AJ24" s="285">
        <v>0</v>
      </c>
      <c r="AK24" s="285">
        <v>0.11237</v>
      </c>
      <c r="AL24" s="285">
        <v>0.13750999999999999</v>
      </c>
      <c r="AM24" s="285">
        <v>4.1919999999999999E-2</v>
      </c>
      <c r="AN24" s="285">
        <v>1.5197499999999999</v>
      </c>
      <c r="AO24" s="285">
        <v>0.30939</v>
      </c>
      <c r="AP24" s="285">
        <v>7.2340000000000002E-2</v>
      </c>
      <c r="AQ24" s="285">
        <v>8.5169999999999996E-2</v>
      </c>
      <c r="AR24" s="285">
        <v>4.3560000000000001E-2</v>
      </c>
      <c r="AS24" s="285">
        <v>2.8729999999999999E-2</v>
      </c>
      <c r="AT24" s="285">
        <v>3.2320000000000002E-2</v>
      </c>
      <c r="AU24" s="285">
        <v>4.5609999999999998E-2</v>
      </c>
      <c r="AV24" s="285">
        <v>6.1599999999999997E-3</v>
      </c>
      <c r="AW24" s="285">
        <v>8.2100000000000003E-3</v>
      </c>
      <c r="AX24" s="285">
        <v>3.848E-2</v>
      </c>
      <c r="AY24" s="285">
        <v>5.1000000000000004E-4</v>
      </c>
      <c r="AZ24" s="285">
        <v>1.1299999999999999E-3</v>
      </c>
      <c r="BA24" s="285">
        <v>-6.2E-4</v>
      </c>
      <c r="BB24" s="285">
        <v>1.129E-2</v>
      </c>
      <c r="BC24" s="285">
        <v>6.6699999999999997E-3</v>
      </c>
      <c r="BD24" s="285">
        <v>3.0799999999999998E-3</v>
      </c>
      <c r="BE24" s="285">
        <v>5.1000000000000004E-4</v>
      </c>
      <c r="BF24" s="285">
        <v>1.077E-2</v>
      </c>
      <c r="BG24" s="285">
        <v>0.13544999999999999</v>
      </c>
      <c r="BH24" s="285">
        <v>2.0500000000000002E-3</v>
      </c>
      <c r="BI24" s="285">
        <v>0</v>
      </c>
      <c r="BJ24" s="285">
        <v>1.5399999999999999E-3</v>
      </c>
      <c r="BK24" s="285">
        <v>3.6429999999999997E-2</v>
      </c>
      <c r="BL24" s="285">
        <v>1.0300000000000001E-3</v>
      </c>
      <c r="BM24" s="285">
        <v>2.5699999999999998E-3</v>
      </c>
      <c r="BN24" s="285">
        <v>0</v>
      </c>
      <c r="BO24" s="285">
        <v>0</v>
      </c>
      <c r="BP24" s="285">
        <v>0</v>
      </c>
      <c r="BQ24" s="285">
        <v>0</v>
      </c>
      <c r="BR24" s="285">
        <v>0.10005</v>
      </c>
      <c r="BS24" s="285">
        <v>2.7189999999999999E-2</v>
      </c>
      <c r="BT24" s="285">
        <v>1.026E-2</v>
      </c>
      <c r="BU24" s="285">
        <v>1.026E-2</v>
      </c>
      <c r="BV24" s="285">
        <v>0.10929</v>
      </c>
      <c r="BW24" s="285">
        <v>6.1599999999999997E-3</v>
      </c>
      <c r="BX24" s="285">
        <v>0</v>
      </c>
      <c r="BY24" s="285">
        <v>4.62E-3</v>
      </c>
      <c r="BZ24" s="285">
        <v>5.1000000000000004E-4</v>
      </c>
      <c r="CA24" s="285">
        <v>2.5699999999999998E-3</v>
      </c>
      <c r="CB24" s="285">
        <v>5.13E-3</v>
      </c>
      <c r="CC24" s="285">
        <v>5.13E-3</v>
      </c>
      <c r="CD24" s="285">
        <v>2.5649999999999999E-2</v>
      </c>
      <c r="CE24" s="285">
        <v>1.49E-3</v>
      </c>
      <c r="CF24" s="285">
        <v>1.7440000000000001E-2</v>
      </c>
      <c r="CG24" s="285">
        <v>0</v>
      </c>
      <c r="CH24" s="285">
        <v>1.5399999999999999E-3</v>
      </c>
      <c r="CI24" s="285">
        <v>3.5899999999999999E-3</v>
      </c>
      <c r="CJ24" s="285">
        <v>3.0799999999999998E-3</v>
      </c>
      <c r="CK24" s="285">
        <v>0</v>
      </c>
      <c r="CL24" s="285">
        <v>2.5699999999999998E-3</v>
      </c>
      <c r="CM24" s="285">
        <v>1.4999999999999999E-4</v>
      </c>
      <c r="CN24" s="285">
        <v>1.0300000000000001E-3</v>
      </c>
      <c r="CO24" s="285">
        <v>0</v>
      </c>
      <c r="CP24" s="285">
        <v>0</v>
      </c>
      <c r="CQ24" s="285">
        <v>5.1000000000000004E-4</v>
      </c>
      <c r="CR24" s="285">
        <v>1.0300000000000001E-3</v>
      </c>
      <c r="CS24" s="285">
        <v>0</v>
      </c>
      <c r="CT24" s="285">
        <v>6.1599999999999997E-3</v>
      </c>
      <c r="CU24" s="285">
        <v>4.1000000000000003E-3</v>
      </c>
      <c r="CV24" s="285">
        <v>1.5399999999999999E-3</v>
      </c>
      <c r="CW24" s="285">
        <v>3.0799999999999998E-3</v>
      </c>
      <c r="CX24" s="285">
        <v>1.5399999999999999E-3</v>
      </c>
      <c r="CY24" s="285">
        <v>2.0500000000000002E-3</v>
      </c>
      <c r="CZ24" s="285">
        <v>7.7000000000000002E-3</v>
      </c>
      <c r="DA24" s="285">
        <v>1.37E-2</v>
      </c>
      <c r="DB24" s="285">
        <v>5.64E-3</v>
      </c>
      <c r="DC24" s="285">
        <v>0.13084000000000001</v>
      </c>
      <c r="DD24" s="285">
        <v>3.1300000000000001E-2</v>
      </c>
      <c r="DE24" s="285">
        <v>1.226E-2</v>
      </c>
      <c r="DF24" s="285">
        <v>2.206E-2</v>
      </c>
      <c r="DG24" s="285">
        <v>5.0799999999999998E-2</v>
      </c>
      <c r="DH24" s="285">
        <v>5.7979999999999997E-2</v>
      </c>
      <c r="DI24" s="285">
        <v>1.18E-2</v>
      </c>
      <c r="DJ24" s="285">
        <v>1.5399999999999999E-3</v>
      </c>
      <c r="DK24" s="285">
        <v>0</v>
      </c>
      <c r="DL24" s="285">
        <v>1.026E-2</v>
      </c>
      <c r="DM24" s="285">
        <v>2.5699999999999998E-3</v>
      </c>
      <c r="DN24" s="285">
        <v>1.4370000000000001E-2</v>
      </c>
      <c r="DO24" s="285">
        <v>8.7200000000000003E-3</v>
      </c>
      <c r="DP24" s="285">
        <v>5.64E-3</v>
      </c>
      <c r="DQ24" s="285">
        <v>0</v>
      </c>
      <c r="DR24" s="285">
        <v>0.23036999999999999</v>
      </c>
      <c r="DS24" s="285">
        <v>8.7200000000000003E-3</v>
      </c>
      <c r="DT24" s="285">
        <v>2.2579999999999999E-2</v>
      </c>
      <c r="DU24" s="285">
        <v>8.004E-2</v>
      </c>
      <c r="DV24" s="285">
        <v>0.1411</v>
      </c>
      <c r="DW24" s="285">
        <v>4.8230000000000002E-2</v>
      </c>
      <c r="DX24" s="285">
        <v>0.22781000000000001</v>
      </c>
      <c r="DY24" s="285">
        <v>8.7200000000000003E-3</v>
      </c>
      <c r="DZ24" s="285">
        <v>1.4370000000000001E-2</v>
      </c>
      <c r="EA24" s="285">
        <v>3.1140000000000001E-2</v>
      </c>
      <c r="EB24" s="285">
        <v>9.2399999999999999E-3</v>
      </c>
      <c r="EC24" s="285">
        <v>0</v>
      </c>
      <c r="ED24" s="285">
        <v>0.16008</v>
      </c>
      <c r="EE24" s="285">
        <v>0.78398999999999996</v>
      </c>
      <c r="EF24" s="285">
        <v>0.42072999999999999</v>
      </c>
      <c r="EG24" s="285">
        <v>2.2579999999999999E-2</v>
      </c>
      <c r="EH24" s="285">
        <v>5.64E-3</v>
      </c>
      <c r="EI24" s="285">
        <v>2.0500000000000002E-3</v>
      </c>
      <c r="EJ24" s="285">
        <v>2.052E-2</v>
      </c>
      <c r="EK24" s="285">
        <v>1.231E-2</v>
      </c>
      <c r="EL24" s="285">
        <v>0.37608999999999998</v>
      </c>
      <c r="EM24" s="285">
        <v>0.16059999999999999</v>
      </c>
      <c r="EN24" s="285">
        <v>2.1909999999999999E-2</v>
      </c>
      <c r="EO24" s="285">
        <v>5.3870000000000001E-2</v>
      </c>
      <c r="EP24" s="285">
        <v>0</v>
      </c>
      <c r="EQ24" s="285">
        <v>0</v>
      </c>
      <c r="ER24" s="285">
        <v>0</v>
      </c>
      <c r="ES24" s="285">
        <v>1.077E-2</v>
      </c>
      <c r="ET24" s="285">
        <v>1.026E-2</v>
      </c>
      <c r="EU24" s="285">
        <v>2.5699999999999998E-3</v>
      </c>
      <c r="EV24" s="285">
        <v>2.5699999999999998E-3</v>
      </c>
      <c r="EW24" s="285">
        <v>1.0300000000000001E-3</v>
      </c>
      <c r="EX24" s="285">
        <v>0</v>
      </c>
      <c r="EY24" s="285">
        <v>0</v>
      </c>
      <c r="EZ24" s="285">
        <v>3.1300000000000001E-2</v>
      </c>
      <c r="FA24" s="285">
        <v>1.026E-2</v>
      </c>
      <c r="FB24" s="285">
        <v>2.4109999999999999E-2</v>
      </c>
      <c r="FC24" s="285">
        <v>1.5339999999999999E-2</v>
      </c>
      <c r="FD24" s="285">
        <v>0.79271000000000003</v>
      </c>
    </row>
    <row r="25" spans="1:160">
      <c r="A25" s="6" t="s">
        <v>233</v>
      </c>
      <c r="B25" s="397">
        <v>0.60799999999999998</v>
      </c>
      <c r="C25" s="405">
        <v>0.214</v>
      </c>
      <c r="D25" s="406">
        <v>6</v>
      </c>
      <c r="E25" s="53">
        <v>0.64900000000000002</v>
      </c>
      <c r="F25" s="296">
        <v>0.24</v>
      </c>
      <c r="G25" s="407">
        <v>24</v>
      </c>
      <c r="H25" s="361">
        <v>0.16700000000000001</v>
      </c>
      <c r="I25" s="408">
        <v>0.09</v>
      </c>
      <c r="J25" s="409">
        <v>43</v>
      </c>
      <c r="K25" s="383">
        <v>0.72299999999999998</v>
      </c>
      <c r="L25" s="318">
        <v>0.21</v>
      </c>
      <c r="M25" s="317">
        <v>20</v>
      </c>
      <c r="N25" s="6" t="s">
        <v>179</v>
      </c>
      <c r="O25" s="6" t="s">
        <v>194</v>
      </c>
      <c r="P25" s="6" t="s">
        <v>30</v>
      </c>
      <c r="Q25" s="138">
        <v>23</v>
      </c>
      <c r="R25" s="138">
        <v>1997</v>
      </c>
      <c r="S25" s="138">
        <v>14.1</v>
      </c>
      <c r="T25" s="285">
        <v>5.1000000000000004E-4</v>
      </c>
      <c r="U25" s="285">
        <v>1.2829999999999999E-2</v>
      </c>
      <c r="V25" s="285">
        <v>3.0799999999999998E-3</v>
      </c>
      <c r="W25" s="285">
        <v>1.231E-2</v>
      </c>
      <c r="X25" s="285">
        <v>9.1E-4</v>
      </c>
      <c r="Y25" s="285">
        <v>2.2000000000000001E-4</v>
      </c>
      <c r="Z25" s="285">
        <v>2.0000000000000002E-5</v>
      </c>
      <c r="AA25" s="285">
        <v>9.0000000000000006E-5</v>
      </c>
      <c r="AB25" s="285">
        <v>7.4900000000000001E-3</v>
      </c>
      <c r="AC25" s="285">
        <v>0</v>
      </c>
      <c r="AD25" s="285">
        <v>0</v>
      </c>
      <c r="AE25" s="285">
        <v>0</v>
      </c>
      <c r="AF25" s="285">
        <v>1.23E-3</v>
      </c>
      <c r="AG25" s="285">
        <v>1.23E-3</v>
      </c>
      <c r="AH25" s="285">
        <v>5.0000000000000002E-5</v>
      </c>
      <c r="AI25" s="285">
        <v>-7.2000000000000005E-4</v>
      </c>
      <c r="AJ25" s="285">
        <v>-7.2000000000000005E-4</v>
      </c>
      <c r="AK25" s="285">
        <v>9.4920000000000004E-2</v>
      </c>
      <c r="AL25" s="285">
        <v>0.13442999999999999</v>
      </c>
      <c r="AM25" s="285">
        <v>3.6220000000000002E-2</v>
      </c>
      <c r="AN25" s="285">
        <v>1.24885</v>
      </c>
      <c r="AO25" s="285">
        <v>0.16727</v>
      </c>
      <c r="AP25" s="285">
        <v>5.849E-2</v>
      </c>
      <c r="AQ25" s="285">
        <v>7.5420000000000001E-2</v>
      </c>
      <c r="AR25" s="285">
        <v>3.9820000000000001E-2</v>
      </c>
      <c r="AS25" s="285">
        <v>2.6679999999999999E-2</v>
      </c>
      <c r="AT25" s="285">
        <v>3.4380000000000001E-2</v>
      </c>
      <c r="AU25" s="285">
        <v>3.9820000000000001E-2</v>
      </c>
      <c r="AV25" s="285">
        <v>2.5699999999999998E-3</v>
      </c>
      <c r="AW25" s="285">
        <v>6.1599999999999997E-3</v>
      </c>
      <c r="AX25" s="285">
        <v>2.1399999999999999E-2</v>
      </c>
      <c r="AY25" s="285">
        <v>5.1000000000000004E-4</v>
      </c>
      <c r="AZ25" s="285">
        <v>9.2000000000000003E-4</v>
      </c>
      <c r="BA25" s="285">
        <v>-4.0999999999999999E-4</v>
      </c>
      <c r="BB25" s="285">
        <v>6.6699999999999997E-3</v>
      </c>
      <c r="BC25" s="285">
        <v>2.5699999999999998E-3</v>
      </c>
      <c r="BD25" s="285">
        <v>4.1000000000000003E-3</v>
      </c>
      <c r="BE25" s="285">
        <v>5.1000000000000004E-4</v>
      </c>
      <c r="BF25" s="285">
        <v>5.64E-3</v>
      </c>
      <c r="BG25" s="285">
        <v>0.12776000000000001</v>
      </c>
      <c r="BH25" s="285">
        <v>6.6699999999999997E-3</v>
      </c>
      <c r="BI25" s="285">
        <v>0</v>
      </c>
      <c r="BJ25" s="285">
        <v>5.1000000000000004E-4</v>
      </c>
      <c r="BK25" s="285">
        <v>4.4130000000000003E-2</v>
      </c>
      <c r="BL25" s="285">
        <v>1.0300000000000001E-3</v>
      </c>
      <c r="BM25" s="285">
        <v>1.026E-2</v>
      </c>
      <c r="BN25" s="285">
        <v>0</v>
      </c>
      <c r="BO25" s="285">
        <v>0</v>
      </c>
      <c r="BP25" s="285">
        <v>0</v>
      </c>
      <c r="BQ25" s="285">
        <v>0</v>
      </c>
      <c r="BR25" s="285">
        <v>9.4920000000000004E-2</v>
      </c>
      <c r="BS25" s="285">
        <v>2.104E-2</v>
      </c>
      <c r="BT25" s="285">
        <v>1.847E-2</v>
      </c>
      <c r="BU25" s="285">
        <v>5.64E-3</v>
      </c>
      <c r="BV25" s="285">
        <v>0.1057</v>
      </c>
      <c r="BW25" s="285">
        <v>9.75E-3</v>
      </c>
      <c r="BX25" s="285">
        <v>0</v>
      </c>
      <c r="BY25" s="285">
        <v>1.0300000000000001E-3</v>
      </c>
      <c r="BZ25" s="285">
        <v>0</v>
      </c>
      <c r="CA25" s="285">
        <v>5.13E-3</v>
      </c>
      <c r="CB25" s="285">
        <v>5.13E-3</v>
      </c>
      <c r="CC25" s="285">
        <v>8.2100000000000003E-3</v>
      </c>
      <c r="CD25" s="285">
        <v>1.4370000000000001E-2</v>
      </c>
      <c r="CE25" s="285">
        <v>1.0200000000000001E-3</v>
      </c>
      <c r="CF25" s="285">
        <v>9.2399999999999999E-3</v>
      </c>
      <c r="CG25" s="285">
        <v>0</v>
      </c>
      <c r="CH25" s="285">
        <v>3.0799999999999998E-3</v>
      </c>
      <c r="CI25" s="285">
        <v>1.0300000000000001E-3</v>
      </c>
      <c r="CJ25" s="285">
        <v>0</v>
      </c>
      <c r="CK25" s="285">
        <v>1.0300000000000001E-3</v>
      </c>
      <c r="CL25" s="285">
        <v>5.1000000000000004E-4</v>
      </c>
      <c r="CM25" s="285">
        <v>4.0000000000000003E-5</v>
      </c>
      <c r="CN25" s="285">
        <v>5.1000000000000004E-4</v>
      </c>
      <c r="CO25" s="285">
        <v>0</v>
      </c>
      <c r="CP25" s="285">
        <v>0</v>
      </c>
      <c r="CQ25" s="285">
        <v>0</v>
      </c>
      <c r="CR25" s="285">
        <v>0</v>
      </c>
      <c r="CS25" s="285">
        <v>0</v>
      </c>
      <c r="CT25" s="285">
        <v>9.2399999999999999E-3</v>
      </c>
      <c r="CU25" s="285">
        <v>5.13E-3</v>
      </c>
      <c r="CV25" s="285">
        <v>3.0799999999999998E-3</v>
      </c>
      <c r="CW25" s="285">
        <v>4.62E-3</v>
      </c>
      <c r="CX25" s="285">
        <v>1.5399999999999999E-3</v>
      </c>
      <c r="CY25" s="285">
        <v>2.5699999999999998E-3</v>
      </c>
      <c r="CZ25" s="285">
        <v>1.4370000000000001E-2</v>
      </c>
      <c r="DA25" s="285">
        <v>9.1800000000000007E-3</v>
      </c>
      <c r="DB25" s="285">
        <v>1.18E-2</v>
      </c>
      <c r="DC25" s="285">
        <v>0.21293000000000001</v>
      </c>
      <c r="DD25" s="285">
        <v>3.8989999999999997E-2</v>
      </c>
      <c r="DE25" s="285">
        <v>9.3900000000000008E-3</v>
      </c>
      <c r="DF25" s="285">
        <v>1.796E-2</v>
      </c>
      <c r="DG25" s="285">
        <v>9.6460000000000004E-2</v>
      </c>
      <c r="DH25" s="285">
        <v>9.851E-2</v>
      </c>
      <c r="DI25" s="285">
        <v>1.077E-2</v>
      </c>
      <c r="DJ25" s="285">
        <v>0</v>
      </c>
      <c r="DK25" s="285">
        <v>0</v>
      </c>
      <c r="DL25" s="285">
        <v>1.077E-2</v>
      </c>
      <c r="DM25" s="285">
        <v>1.0300000000000001E-3</v>
      </c>
      <c r="DN25" s="285">
        <v>1.18E-2</v>
      </c>
      <c r="DO25" s="285">
        <v>1.026E-2</v>
      </c>
      <c r="DP25" s="285">
        <v>2.0500000000000002E-3</v>
      </c>
      <c r="DQ25" s="285">
        <v>0</v>
      </c>
      <c r="DR25" s="285">
        <v>0.22165000000000001</v>
      </c>
      <c r="DS25" s="285">
        <v>2.5699999999999998E-3</v>
      </c>
      <c r="DT25" s="285">
        <v>1.7440000000000001E-2</v>
      </c>
      <c r="DU25" s="285">
        <v>9.5430000000000001E-2</v>
      </c>
      <c r="DV25" s="285">
        <v>0.12314</v>
      </c>
      <c r="DW25" s="285">
        <v>3.4380000000000001E-2</v>
      </c>
      <c r="DX25" s="285">
        <v>0.21498</v>
      </c>
      <c r="DY25" s="285">
        <v>9.2399999999999999E-3</v>
      </c>
      <c r="DZ25" s="285">
        <v>1.3339999999999999E-2</v>
      </c>
      <c r="EA25" s="285">
        <v>3.551E-2</v>
      </c>
      <c r="EB25" s="285">
        <v>9.2399999999999999E-3</v>
      </c>
      <c r="EC25" s="285">
        <v>1.5399999999999999E-3</v>
      </c>
      <c r="ED25" s="285">
        <v>0.13391</v>
      </c>
      <c r="EE25" s="285">
        <v>0.68189</v>
      </c>
      <c r="EF25" s="285">
        <v>0.35299999999999998</v>
      </c>
      <c r="EG25" s="285">
        <v>2.155E-2</v>
      </c>
      <c r="EH25" s="285">
        <v>3.0799999999999998E-3</v>
      </c>
      <c r="EI25" s="285">
        <v>1.026E-2</v>
      </c>
      <c r="EJ25" s="285">
        <v>2.2579999999999999E-2</v>
      </c>
      <c r="EK25" s="285">
        <v>1.5910000000000001E-2</v>
      </c>
      <c r="EL25" s="285">
        <v>0.33196999999999999</v>
      </c>
      <c r="EM25" s="285">
        <v>0.15393000000000001</v>
      </c>
      <c r="EN25" s="285">
        <v>2.3810000000000001E-2</v>
      </c>
      <c r="EO25" s="285">
        <v>5.4899999999999997E-2</v>
      </c>
      <c r="EP25" s="285">
        <v>1.0300000000000001E-3</v>
      </c>
      <c r="EQ25" s="285">
        <v>0</v>
      </c>
      <c r="ER25" s="285">
        <v>0</v>
      </c>
      <c r="ES25" s="285">
        <v>1.3849999999999999E-2</v>
      </c>
      <c r="ET25" s="285">
        <v>3.5899999999999999E-3</v>
      </c>
      <c r="EU25" s="285">
        <v>1.5399999999999999E-3</v>
      </c>
      <c r="EV25" s="285">
        <v>1.026E-2</v>
      </c>
      <c r="EW25" s="285">
        <v>0</v>
      </c>
      <c r="EX25" s="285">
        <v>0</v>
      </c>
      <c r="EY25" s="285">
        <v>0</v>
      </c>
      <c r="EZ25" s="285">
        <v>2.7709999999999999E-2</v>
      </c>
      <c r="FA25" s="285">
        <v>1.3849999999999999E-2</v>
      </c>
      <c r="FB25" s="285">
        <v>2.5139999999999999E-2</v>
      </c>
      <c r="FC25" s="285">
        <v>1.821E-2</v>
      </c>
      <c r="FD25" s="285">
        <v>0.65110000000000001</v>
      </c>
    </row>
    <row r="26" spans="1:160">
      <c r="A26" s="6" t="s">
        <v>245</v>
      </c>
      <c r="B26" s="410">
        <v>0.371</v>
      </c>
      <c r="C26" s="73">
        <v>8.7999999999999995E-2</v>
      </c>
      <c r="D26" s="411">
        <v>39</v>
      </c>
      <c r="E26" s="412">
        <v>0.63700000000000001</v>
      </c>
      <c r="F26" s="334">
        <v>0.22</v>
      </c>
      <c r="G26" s="374">
        <v>32</v>
      </c>
      <c r="H26" s="413">
        <v>0.63600000000000001</v>
      </c>
      <c r="I26" s="315">
        <v>0.36</v>
      </c>
      <c r="J26" s="392">
        <v>19</v>
      </c>
      <c r="K26" s="414">
        <v>0.61899999999999999</v>
      </c>
      <c r="L26" s="415">
        <v>0.13</v>
      </c>
      <c r="M26" s="416">
        <v>47</v>
      </c>
      <c r="N26" s="6" t="s">
        <v>181</v>
      </c>
      <c r="O26" s="6" t="s">
        <v>194</v>
      </c>
      <c r="P26" s="6" t="s">
        <v>20</v>
      </c>
      <c r="Q26" s="138">
        <v>29</v>
      </c>
      <c r="R26" s="138">
        <v>1991</v>
      </c>
      <c r="S26" s="138">
        <v>21.4</v>
      </c>
      <c r="T26" s="285">
        <v>6.6699999999999997E-3</v>
      </c>
      <c r="U26" s="285">
        <v>2.206E-2</v>
      </c>
      <c r="V26" s="285">
        <v>1.2829999999999999E-2</v>
      </c>
      <c r="W26" s="285">
        <v>2.981E-2</v>
      </c>
      <c r="X26" s="285">
        <v>1.0300000000000001E-3</v>
      </c>
      <c r="Y26" s="285">
        <v>5.9999999999999995E-4</v>
      </c>
      <c r="Z26" s="285">
        <v>1.2E-4</v>
      </c>
      <c r="AA26" s="285">
        <v>2.1000000000000001E-4</v>
      </c>
      <c r="AB26" s="285">
        <v>7.2899999999999996E-3</v>
      </c>
      <c r="AC26" s="285">
        <v>1.5399999999999999E-3</v>
      </c>
      <c r="AD26" s="285">
        <v>1.5399999999999999E-3</v>
      </c>
      <c r="AE26" s="285">
        <v>1.5399999999999999E-3</v>
      </c>
      <c r="AF26" s="285">
        <v>4.9800000000000001E-3</v>
      </c>
      <c r="AG26" s="285">
        <v>3.8E-3</v>
      </c>
      <c r="AH26" s="285">
        <v>9.0000000000000006E-5</v>
      </c>
      <c r="AI26" s="285">
        <v>1.6900000000000001E-3</v>
      </c>
      <c r="AJ26" s="285">
        <v>1.33E-3</v>
      </c>
      <c r="AK26" s="285">
        <v>0.21035999999999999</v>
      </c>
      <c r="AL26" s="285">
        <v>0.26885999999999999</v>
      </c>
      <c r="AM26" s="285">
        <v>4.0120000000000003E-2</v>
      </c>
      <c r="AN26" s="285">
        <v>3.1123699999999999</v>
      </c>
      <c r="AO26" s="285">
        <v>0.63982000000000006</v>
      </c>
      <c r="AP26" s="285">
        <v>0.11544</v>
      </c>
      <c r="AQ26" s="285">
        <v>0.1452</v>
      </c>
      <c r="AR26" s="285">
        <v>4.079E-2</v>
      </c>
      <c r="AS26" s="285">
        <v>6.9269999999999998E-2</v>
      </c>
      <c r="AT26" s="285">
        <v>8.1070000000000003E-2</v>
      </c>
      <c r="AU26" s="285">
        <v>4.3819999999999998E-2</v>
      </c>
      <c r="AV26" s="285">
        <v>1.3849999999999999E-2</v>
      </c>
      <c r="AW26" s="285">
        <v>2.2579999999999999E-2</v>
      </c>
      <c r="AX26" s="285">
        <v>3.15E-2</v>
      </c>
      <c r="AY26" s="285">
        <v>1.0300000000000001E-3</v>
      </c>
      <c r="AZ26" s="285">
        <v>1.39E-3</v>
      </c>
      <c r="BA26" s="285">
        <v>-3.6000000000000002E-4</v>
      </c>
      <c r="BB26" s="285">
        <v>9.2399999999999999E-3</v>
      </c>
      <c r="BC26" s="285">
        <v>1.231E-2</v>
      </c>
      <c r="BD26" s="285">
        <v>1.077E-2</v>
      </c>
      <c r="BE26" s="285">
        <v>0</v>
      </c>
      <c r="BF26" s="285">
        <v>2.3599999999999999E-2</v>
      </c>
      <c r="BG26" s="285">
        <v>0.24936</v>
      </c>
      <c r="BH26" s="285">
        <v>1.95E-2</v>
      </c>
      <c r="BI26" s="285">
        <v>1.0300000000000001E-3</v>
      </c>
      <c r="BJ26" s="285">
        <v>2.0500000000000002E-3</v>
      </c>
      <c r="BK26" s="285">
        <v>6.1060000000000003E-2</v>
      </c>
      <c r="BL26" s="285">
        <v>3.0799999999999998E-3</v>
      </c>
      <c r="BM26" s="285">
        <v>2.0500000000000002E-3</v>
      </c>
      <c r="BN26" s="285">
        <v>0</v>
      </c>
      <c r="BO26" s="285">
        <v>0</v>
      </c>
      <c r="BP26" s="285">
        <v>0</v>
      </c>
      <c r="BQ26" s="285">
        <v>0</v>
      </c>
      <c r="BR26" s="285">
        <v>0.19600000000000001</v>
      </c>
      <c r="BS26" s="285">
        <v>4.2590000000000003E-2</v>
      </c>
      <c r="BT26" s="285">
        <v>3.0269999999999998E-2</v>
      </c>
      <c r="BU26" s="285">
        <v>2.7709999999999999E-2</v>
      </c>
      <c r="BV26" s="285">
        <v>0.21601000000000001</v>
      </c>
      <c r="BW26" s="285">
        <v>1.18E-2</v>
      </c>
      <c r="BX26" s="285">
        <v>0</v>
      </c>
      <c r="BY26" s="285">
        <v>1.5399999999999999E-3</v>
      </c>
      <c r="BZ26" s="285">
        <v>2.5699999999999998E-3</v>
      </c>
      <c r="CA26" s="285">
        <v>5.64E-3</v>
      </c>
      <c r="CB26" s="285">
        <v>4.62E-3</v>
      </c>
      <c r="CC26" s="285">
        <v>9.75E-3</v>
      </c>
      <c r="CD26" s="285">
        <v>2.3599999999999999E-2</v>
      </c>
      <c r="CE26" s="285">
        <v>1.1000000000000001E-3</v>
      </c>
      <c r="CF26" s="285">
        <v>1.4370000000000001E-2</v>
      </c>
      <c r="CG26" s="285">
        <v>0</v>
      </c>
      <c r="CH26" s="285">
        <v>1.5399999999999999E-3</v>
      </c>
      <c r="CI26" s="285">
        <v>1.0300000000000001E-3</v>
      </c>
      <c r="CJ26" s="285">
        <v>4.62E-3</v>
      </c>
      <c r="CK26" s="285">
        <v>2.0500000000000002E-3</v>
      </c>
      <c r="CL26" s="285">
        <v>2.5699999999999998E-3</v>
      </c>
      <c r="CM26" s="285">
        <v>1.2E-4</v>
      </c>
      <c r="CN26" s="285">
        <v>1.5399999999999999E-3</v>
      </c>
      <c r="CO26" s="285">
        <v>0</v>
      </c>
      <c r="CP26" s="285">
        <v>0</v>
      </c>
      <c r="CQ26" s="285">
        <v>5.1000000000000004E-4</v>
      </c>
      <c r="CR26" s="285">
        <v>5.1000000000000004E-4</v>
      </c>
      <c r="CS26" s="285">
        <v>0</v>
      </c>
      <c r="CT26" s="285">
        <v>1.2829999999999999E-2</v>
      </c>
      <c r="CU26" s="285">
        <v>9.75E-3</v>
      </c>
      <c r="CV26" s="285">
        <v>3.0799999999999998E-3</v>
      </c>
      <c r="CW26" s="285">
        <v>6.1599999999999997E-3</v>
      </c>
      <c r="CX26" s="285">
        <v>3.5899999999999999E-3</v>
      </c>
      <c r="CY26" s="285">
        <v>2.0500000000000002E-3</v>
      </c>
      <c r="CZ26" s="285">
        <v>8.2100000000000003E-3</v>
      </c>
      <c r="DA26" s="285">
        <v>1.2829999999999999E-2</v>
      </c>
      <c r="DB26" s="285">
        <v>6.1599999999999997E-3</v>
      </c>
      <c r="DC26" s="285">
        <v>0.16880000000000001</v>
      </c>
      <c r="DD26" s="285">
        <v>5.4899999999999997E-2</v>
      </c>
      <c r="DE26" s="285">
        <v>1.668E-2</v>
      </c>
      <c r="DF26" s="285">
        <v>2.052E-2</v>
      </c>
      <c r="DG26" s="285">
        <v>6.9269999999999998E-2</v>
      </c>
      <c r="DH26" s="285">
        <v>7.9009999999999997E-2</v>
      </c>
      <c r="DI26" s="285">
        <v>8.7200000000000003E-3</v>
      </c>
      <c r="DJ26" s="285">
        <v>1.0300000000000001E-3</v>
      </c>
      <c r="DK26" s="285">
        <v>0</v>
      </c>
      <c r="DL26" s="285">
        <v>7.7000000000000002E-3</v>
      </c>
      <c r="DM26" s="285">
        <v>7.1799999999999998E-3</v>
      </c>
      <c r="DN26" s="285">
        <v>1.5910000000000001E-2</v>
      </c>
      <c r="DO26" s="285">
        <v>2.001E-2</v>
      </c>
      <c r="DP26" s="285">
        <v>6.6699999999999997E-3</v>
      </c>
      <c r="DQ26" s="285">
        <v>0</v>
      </c>
      <c r="DR26" s="285">
        <v>0.39045999999999997</v>
      </c>
      <c r="DS26" s="285">
        <v>6.6699999999999997E-3</v>
      </c>
      <c r="DT26" s="285">
        <v>4.6690000000000002E-2</v>
      </c>
      <c r="DU26" s="285">
        <v>0.18060999999999999</v>
      </c>
      <c r="DV26" s="285">
        <v>0.17957999999999999</v>
      </c>
      <c r="DW26" s="285">
        <v>5.2330000000000002E-2</v>
      </c>
      <c r="DX26" s="285">
        <v>0.37045</v>
      </c>
      <c r="DY26" s="285">
        <v>1.026E-2</v>
      </c>
      <c r="DZ26" s="285">
        <v>1.6930000000000001E-2</v>
      </c>
      <c r="EA26" s="285">
        <v>3.109E-2</v>
      </c>
      <c r="EB26" s="285">
        <v>1.129E-2</v>
      </c>
      <c r="EC26" s="285">
        <v>5.1000000000000004E-4</v>
      </c>
      <c r="ED26" s="285">
        <v>0.25397999999999998</v>
      </c>
      <c r="EE26" s="285">
        <v>0.84863999999999995</v>
      </c>
      <c r="EF26" s="285">
        <v>0.3412</v>
      </c>
      <c r="EG26" s="285">
        <v>1.898E-2</v>
      </c>
      <c r="EH26" s="285">
        <v>5.13E-3</v>
      </c>
      <c r="EI26" s="285">
        <v>3.0799999999999998E-3</v>
      </c>
      <c r="EJ26" s="285">
        <v>1.6930000000000001E-2</v>
      </c>
      <c r="EK26" s="285">
        <v>1.6420000000000001E-2</v>
      </c>
      <c r="EL26" s="285">
        <v>0.46895999999999999</v>
      </c>
      <c r="EM26" s="285">
        <v>0.27500999999999998</v>
      </c>
      <c r="EN26" s="285">
        <v>3.007E-2</v>
      </c>
      <c r="EO26" s="285">
        <v>7.9530000000000003E-2</v>
      </c>
      <c r="EP26" s="285">
        <v>1.5399999999999999E-3</v>
      </c>
      <c r="EQ26" s="285">
        <v>0</v>
      </c>
      <c r="ER26" s="285">
        <v>0</v>
      </c>
      <c r="ES26" s="285">
        <v>2.104E-2</v>
      </c>
      <c r="ET26" s="285">
        <v>3.4889999999999997E-2</v>
      </c>
      <c r="EU26" s="285">
        <v>5.13E-3</v>
      </c>
      <c r="EV26" s="285">
        <v>2.0500000000000002E-3</v>
      </c>
      <c r="EW26" s="285">
        <v>5.1000000000000004E-4</v>
      </c>
      <c r="EX26" s="285">
        <v>0</v>
      </c>
      <c r="EY26" s="285">
        <v>0</v>
      </c>
      <c r="EZ26" s="285">
        <v>5.0799999999999998E-2</v>
      </c>
      <c r="FA26" s="285">
        <v>1.5389999999999999E-2</v>
      </c>
      <c r="FB26" s="285">
        <v>3.1300000000000001E-2</v>
      </c>
      <c r="FC26" s="285">
        <v>1.6930000000000001E-2</v>
      </c>
      <c r="FD26" s="285">
        <v>0.98665999999999998</v>
      </c>
    </row>
    <row r="27" spans="1:160">
      <c r="A27" s="6" t="s">
        <v>220</v>
      </c>
      <c r="B27" s="68">
        <v>0.26100000000000001</v>
      </c>
      <c r="C27" s="417">
        <v>6.4000000000000001E-2</v>
      </c>
      <c r="D27" s="418">
        <v>47</v>
      </c>
      <c r="E27" s="419">
        <v>0.61599999999999999</v>
      </c>
      <c r="F27" s="283">
        <v>0.23</v>
      </c>
      <c r="G27" s="312">
        <v>26</v>
      </c>
      <c r="H27" s="395">
        <v>0.53</v>
      </c>
      <c r="I27" s="70">
        <v>0.26</v>
      </c>
      <c r="J27" s="342">
        <v>27</v>
      </c>
      <c r="K27" s="43">
        <v>1</v>
      </c>
      <c r="L27" s="420">
        <v>0.3</v>
      </c>
      <c r="M27" s="54">
        <v>2</v>
      </c>
      <c r="N27" s="6" t="s">
        <v>204</v>
      </c>
      <c r="O27" s="6" t="s">
        <v>194</v>
      </c>
      <c r="P27" s="6" t="s">
        <v>12</v>
      </c>
      <c r="Q27" s="138">
        <v>24</v>
      </c>
      <c r="R27" s="138">
        <v>1995</v>
      </c>
      <c r="S27" s="138">
        <v>25.7</v>
      </c>
      <c r="T27" s="285">
        <v>3.5899999999999999E-3</v>
      </c>
      <c r="U27" s="285">
        <v>3.3349999999999998E-2</v>
      </c>
      <c r="V27" s="285">
        <v>1.18E-2</v>
      </c>
      <c r="W27" s="285">
        <v>1.8159999999999999E-2</v>
      </c>
      <c r="X27" s="285">
        <v>1.2899999999999999E-3</v>
      </c>
      <c r="Y27" s="285">
        <v>4.6000000000000001E-4</v>
      </c>
      <c r="Z27" s="285">
        <v>6.0000000000000002E-5</v>
      </c>
      <c r="AA27" s="285">
        <v>1.4999999999999999E-4</v>
      </c>
      <c r="AB27" s="285">
        <v>8.3099999999999997E-3</v>
      </c>
      <c r="AC27" s="285">
        <v>1.0300000000000001E-3</v>
      </c>
      <c r="AD27" s="285">
        <v>0</v>
      </c>
      <c r="AE27" s="285">
        <v>0</v>
      </c>
      <c r="AF27" s="285">
        <v>3.2799999999999999E-3</v>
      </c>
      <c r="AG27" s="285">
        <v>3.2799999999999999E-3</v>
      </c>
      <c r="AH27" s="285">
        <v>5.0000000000000002E-5</v>
      </c>
      <c r="AI27" s="285">
        <v>3.1E-4</v>
      </c>
      <c r="AJ27" s="285">
        <v>3.1E-4</v>
      </c>
      <c r="AK27" s="285">
        <v>0.29041</v>
      </c>
      <c r="AL27" s="285">
        <v>0.40841</v>
      </c>
      <c r="AM27" s="285">
        <v>3.6479999999999999E-2</v>
      </c>
      <c r="AN27" s="285">
        <v>5.5679800000000004</v>
      </c>
      <c r="AO27" s="285">
        <v>1.35249</v>
      </c>
      <c r="AP27" s="285">
        <v>0.12673000000000001</v>
      </c>
      <c r="AQ27" s="285">
        <v>0.15598000000000001</v>
      </c>
      <c r="AR27" s="285">
        <v>4.1709999999999997E-2</v>
      </c>
      <c r="AS27" s="285">
        <v>0.10979999999999999</v>
      </c>
      <c r="AT27" s="285">
        <v>0.14058000000000001</v>
      </c>
      <c r="AU27" s="285">
        <v>4.0070000000000001E-2</v>
      </c>
      <c r="AV27" s="285">
        <v>4.7719999999999999E-2</v>
      </c>
      <c r="AW27" s="285">
        <v>9.1840000000000005E-2</v>
      </c>
      <c r="AX27" s="285">
        <v>2.6679999999999999E-2</v>
      </c>
      <c r="AY27" s="285">
        <v>3.0799999999999998E-3</v>
      </c>
      <c r="AZ27" s="285">
        <v>1.64E-3</v>
      </c>
      <c r="BA27" s="285">
        <v>1.4400000000000001E-3</v>
      </c>
      <c r="BB27" s="285">
        <v>1.6930000000000001E-2</v>
      </c>
      <c r="BC27" s="285">
        <v>1.4370000000000001E-2</v>
      </c>
      <c r="BD27" s="285">
        <v>1.3339999999999999E-2</v>
      </c>
      <c r="BE27" s="285">
        <v>3.5899999999999999E-3</v>
      </c>
      <c r="BF27" s="285">
        <v>3.1809999999999998E-2</v>
      </c>
      <c r="BG27" s="285">
        <v>0.36429</v>
      </c>
      <c r="BH27" s="285">
        <v>4.4130000000000003E-2</v>
      </c>
      <c r="BI27" s="285">
        <v>2.052E-2</v>
      </c>
      <c r="BJ27" s="285">
        <v>0</v>
      </c>
      <c r="BK27" s="285">
        <v>9.0300000000000005E-2</v>
      </c>
      <c r="BL27" s="285">
        <v>2.5139999999999999E-2</v>
      </c>
      <c r="BM27" s="285">
        <v>2.7709999999999999E-2</v>
      </c>
      <c r="BN27" s="285">
        <v>2.155E-2</v>
      </c>
      <c r="BO27" s="285">
        <v>9.75E-3</v>
      </c>
      <c r="BP27" s="285">
        <v>7.1799999999999998E-3</v>
      </c>
      <c r="BQ27" s="285">
        <v>5.1000000000000004E-4</v>
      </c>
      <c r="BR27" s="285">
        <v>0.25295000000000001</v>
      </c>
      <c r="BS27" s="285">
        <v>5.9520000000000003E-2</v>
      </c>
      <c r="BT27" s="285">
        <v>9.5949999999999994E-2</v>
      </c>
      <c r="BU27" s="285">
        <v>0.34273999999999999</v>
      </c>
      <c r="BV27" s="285">
        <v>3.3860000000000001E-2</v>
      </c>
      <c r="BW27" s="285">
        <v>1.5389999999999999E-2</v>
      </c>
      <c r="BX27" s="285">
        <v>2.0500000000000002E-3</v>
      </c>
      <c r="BY27" s="285">
        <v>1.0300000000000001E-3</v>
      </c>
      <c r="BZ27" s="285">
        <v>1.0300000000000001E-3</v>
      </c>
      <c r="CA27" s="285">
        <v>9.75E-3</v>
      </c>
      <c r="CB27" s="285">
        <v>1.4370000000000001E-2</v>
      </c>
      <c r="CC27" s="285">
        <v>1.4880000000000001E-2</v>
      </c>
      <c r="CD27" s="285">
        <v>4.002E-2</v>
      </c>
      <c r="CE27" s="285">
        <v>1.5499999999999999E-3</v>
      </c>
      <c r="CF27" s="285">
        <v>1.847E-2</v>
      </c>
      <c r="CG27" s="285">
        <v>5.13E-3</v>
      </c>
      <c r="CH27" s="285">
        <v>8.2100000000000003E-3</v>
      </c>
      <c r="CI27" s="285">
        <v>3.0799999999999998E-3</v>
      </c>
      <c r="CJ27" s="285">
        <v>4.62E-3</v>
      </c>
      <c r="CK27" s="285">
        <v>5.1000000000000004E-4</v>
      </c>
      <c r="CL27" s="285">
        <v>4.62E-3</v>
      </c>
      <c r="CM27" s="285">
        <v>1.8000000000000001E-4</v>
      </c>
      <c r="CN27" s="285">
        <v>3.0799999999999998E-3</v>
      </c>
      <c r="CO27" s="285">
        <v>5.1000000000000004E-4</v>
      </c>
      <c r="CP27" s="285">
        <v>0</v>
      </c>
      <c r="CQ27" s="285">
        <v>0</v>
      </c>
      <c r="CR27" s="285">
        <v>5.1000000000000004E-4</v>
      </c>
      <c r="CS27" s="285">
        <v>5.1000000000000004E-4</v>
      </c>
      <c r="CT27" s="285">
        <v>1.3339999999999999E-2</v>
      </c>
      <c r="CU27" s="285">
        <v>4.62E-3</v>
      </c>
      <c r="CV27" s="285">
        <v>4.62E-3</v>
      </c>
      <c r="CW27" s="285">
        <v>4.1000000000000003E-3</v>
      </c>
      <c r="CX27" s="285">
        <v>4.62E-3</v>
      </c>
      <c r="CY27" s="285">
        <v>4.62E-3</v>
      </c>
      <c r="CZ27" s="285">
        <v>2.001E-2</v>
      </c>
      <c r="DA27" s="285">
        <v>1.1849999999999999E-2</v>
      </c>
      <c r="DB27" s="285">
        <v>1.5389999999999999E-2</v>
      </c>
      <c r="DC27" s="285">
        <v>0.19958999999999999</v>
      </c>
      <c r="DD27" s="285">
        <v>3.7969999999999997E-2</v>
      </c>
      <c r="DE27" s="285">
        <v>9.75E-3</v>
      </c>
      <c r="DF27" s="285">
        <v>5.4390000000000001E-2</v>
      </c>
      <c r="DG27" s="285">
        <v>8.0549999999999997E-2</v>
      </c>
      <c r="DH27" s="285">
        <v>6.4649999999999999E-2</v>
      </c>
      <c r="DI27" s="285">
        <v>1.3339999999999999E-2</v>
      </c>
      <c r="DJ27" s="285">
        <v>5.1000000000000004E-4</v>
      </c>
      <c r="DK27" s="285">
        <v>0</v>
      </c>
      <c r="DL27" s="285">
        <v>1.2829999999999999E-2</v>
      </c>
      <c r="DM27" s="285">
        <v>1.18E-2</v>
      </c>
      <c r="DN27" s="285">
        <v>2.5139999999999999E-2</v>
      </c>
      <c r="DO27" s="285">
        <v>2.5139999999999999E-2</v>
      </c>
      <c r="DP27" s="285">
        <v>8.2100000000000003E-3</v>
      </c>
      <c r="DQ27" s="285">
        <v>0</v>
      </c>
      <c r="DR27" s="285">
        <v>0.57670999999999994</v>
      </c>
      <c r="DS27" s="285">
        <v>1.3339999999999999E-2</v>
      </c>
      <c r="DT27" s="285">
        <v>7.5420000000000001E-2</v>
      </c>
      <c r="DU27" s="285">
        <v>0.23755999999999999</v>
      </c>
      <c r="DV27" s="285">
        <v>0.29964000000000002</v>
      </c>
      <c r="DW27" s="285">
        <v>5.4390000000000001E-2</v>
      </c>
      <c r="DX27" s="285">
        <v>0.53669</v>
      </c>
      <c r="DY27" s="285">
        <v>2.6169999999999999E-2</v>
      </c>
      <c r="DZ27" s="285">
        <v>4.9770000000000002E-2</v>
      </c>
      <c r="EA27" s="285">
        <v>2.699E-2</v>
      </c>
      <c r="EB27" s="285">
        <v>2.9250000000000002E-2</v>
      </c>
      <c r="EC27" s="285">
        <v>4.1000000000000003E-3</v>
      </c>
      <c r="ED27" s="285">
        <v>0.39096999999999998</v>
      </c>
      <c r="EE27" s="285">
        <v>1.9861500000000001</v>
      </c>
      <c r="EF27" s="285">
        <v>0.94047999999999998</v>
      </c>
      <c r="EG27" s="285">
        <v>4.9770000000000002E-2</v>
      </c>
      <c r="EH27" s="285">
        <v>1.2829999999999999E-2</v>
      </c>
      <c r="EI27" s="285">
        <v>7.1799999999999998E-3</v>
      </c>
      <c r="EJ27" s="285">
        <v>2.6169999999999999E-2</v>
      </c>
      <c r="EK27" s="285">
        <v>1.796E-2</v>
      </c>
      <c r="EL27" s="285">
        <v>0.53720000000000001</v>
      </c>
      <c r="EM27" s="285">
        <v>0.39610000000000001</v>
      </c>
      <c r="EN27" s="285">
        <v>3.7810000000000003E-2</v>
      </c>
      <c r="EO27" s="285">
        <v>5.1310000000000001E-2</v>
      </c>
      <c r="EP27" s="285">
        <v>5.1000000000000004E-4</v>
      </c>
      <c r="EQ27" s="285">
        <v>0</v>
      </c>
      <c r="ER27" s="285">
        <v>0</v>
      </c>
      <c r="ES27" s="285">
        <v>1.796E-2</v>
      </c>
      <c r="ET27" s="285">
        <v>2.3599999999999999E-2</v>
      </c>
      <c r="EU27" s="285">
        <v>3.5899999999999999E-3</v>
      </c>
      <c r="EV27" s="285">
        <v>2.7709999999999999E-2</v>
      </c>
      <c r="EW27" s="285">
        <v>5.1000000000000004E-4</v>
      </c>
      <c r="EX27" s="285">
        <v>0</v>
      </c>
      <c r="EY27" s="285">
        <v>0</v>
      </c>
      <c r="EZ27" s="285">
        <v>7.7990000000000004E-2</v>
      </c>
      <c r="FA27" s="285">
        <v>1.5910000000000001E-2</v>
      </c>
      <c r="FB27" s="285">
        <v>1.898E-2</v>
      </c>
      <c r="FC27" s="285">
        <v>2.3400000000000001E-2</v>
      </c>
      <c r="FD27" s="285">
        <v>1.1888099999999999</v>
      </c>
    </row>
    <row r="28" spans="1:160">
      <c r="A28" s="6" t="s">
        <v>214</v>
      </c>
      <c r="B28" s="421">
        <v>0.56699999999999995</v>
      </c>
      <c r="C28" s="415">
        <v>0.13600000000000001</v>
      </c>
      <c r="D28" s="375">
        <v>22</v>
      </c>
      <c r="E28" s="413">
        <v>0.60399999999999998</v>
      </c>
      <c r="F28" s="400">
        <v>0.26</v>
      </c>
      <c r="G28" s="422">
        <v>21</v>
      </c>
      <c r="H28" s="423">
        <v>0.57699999999999996</v>
      </c>
      <c r="I28" s="424">
        <v>0.2</v>
      </c>
      <c r="J28" s="378">
        <v>36</v>
      </c>
      <c r="K28" s="425">
        <v>0.74</v>
      </c>
      <c r="L28" s="365">
        <v>0.23</v>
      </c>
      <c r="M28" s="369">
        <v>13</v>
      </c>
      <c r="N28" s="6" t="s">
        <v>181</v>
      </c>
      <c r="O28" s="6" t="s">
        <v>194</v>
      </c>
      <c r="P28" s="6" t="s">
        <v>13</v>
      </c>
      <c r="Q28" s="138">
        <v>24</v>
      </c>
      <c r="R28" s="138">
        <v>1995</v>
      </c>
      <c r="S28" s="138">
        <v>16.399999999999999</v>
      </c>
      <c r="T28" s="285">
        <v>2.0500000000000002E-3</v>
      </c>
      <c r="U28" s="285">
        <v>2.206E-2</v>
      </c>
      <c r="V28" s="285">
        <v>1.077E-2</v>
      </c>
      <c r="W28" s="285">
        <v>2.504E-2</v>
      </c>
      <c r="X28" s="285">
        <v>1.34E-3</v>
      </c>
      <c r="Y28" s="285">
        <v>6.6E-4</v>
      </c>
      <c r="Z28" s="285">
        <v>5.0000000000000002E-5</v>
      </c>
      <c r="AA28" s="285">
        <v>1E-4</v>
      </c>
      <c r="AB28" s="285">
        <v>7.2300000000000003E-3</v>
      </c>
      <c r="AC28" s="285">
        <v>0</v>
      </c>
      <c r="AD28" s="285">
        <v>0</v>
      </c>
      <c r="AE28" s="285">
        <v>0</v>
      </c>
      <c r="AF28" s="285">
        <v>3.3400000000000001E-3</v>
      </c>
      <c r="AG28" s="285">
        <v>3.3400000000000001E-3</v>
      </c>
      <c r="AH28" s="285">
        <v>8.0000000000000007E-5</v>
      </c>
      <c r="AI28" s="285">
        <v>-1.2800000000000001E-3</v>
      </c>
      <c r="AJ28" s="285">
        <v>-1.2800000000000001E-3</v>
      </c>
      <c r="AK28" s="285">
        <v>0.20729</v>
      </c>
      <c r="AL28" s="285">
        <v>0.25037999999999999</v>
      </c>
      <c r="AM28" s="285">
        <v>4.2479999999999997E-2</v>
      </c>
      <c r="AN28" s="285">
        <v>2.9004599999999998</v>
      </c>
      <c r="AO28" s="285">
        <v>0.58543000000000001</v>
      </c>
      <c r="AP28" s="285">
        <v>0.12723999999999999</v>
      </c>
      <c r="AQ28" s="285">
        <v>0.14366000000000001</v>
      </c>
      <c r="AR28" s="285">
        <v>4.546E-2</v>
      </c>
      <c r="AS28" s="285">
        <v>6.157E-2</v>
      </c>
      <c r="AT28" s="285">
        <v>7.3880000000000001E-2</v>
      </c>
      <c r="AU28" s="285">
        <v>4.274E-2</v>
      </c>
      <c r="AV28" s="285">
        <v>8.2100000000000003E-3</v>
      </c>
      <c r="AW28" s="285">
        <v>1.026E-2</v>
      </c>
      <c r="AX28" s="285">
        <v>4.1050000000000003E-2</v>
      </c>
      <c r="AY28" s="285">
        <v>1.5399999999999999E-3</v>
      </c>
      <c r="AZ28" s="285">
        <v>1.0300000000000001E-3</v>
      </c>
      <c r="BA28" s="285">
        <v>5.1000000000000004E-4</v>
      </c>
      <c r="BB28" s="285">
        <v>7.7000000000000002E-3</v>
      </c>
      <c r="BC28" s="285">
        <v>1.3339999999999999E-2</v>
      </c>
      <c r="BD28" s="285">
        <v>7.7000000000000002E-3</v>
      </c>
      <c r="BE28" s="285">
        <v>0</v>
      </c>
      <c r="BF28" s="285">
        <v>2.206E-2</v>
      </c>
      <c r="BG28" s="285">
        <v>0.24474000000000001</v>
      </c>
      <c r="BH28" s="285">
        <v>5.64E-3</v>
      </c>
      <c r="BI28" s="285">
        <v>1.0300000000000001E-3</v>
      </c>
      <c r="BJ28" s="285">
        <v>1.5399999999999999E-3</v>
      </c>
      <c r="BK28" s="285">
        <v>5.3359999999999998E-2</v>
      </c>
      <c r="BL28" s="285">
        <v>1.5399999999999999E-3</v>
      </c>
      <c r="BM28" s="285">
        <v>6.1599999999999997E-3</v>
      </c>
      <c r="BN28" s="285">
        <v>0</v>
      </c>
      <c r="BO28" s="285">
        <v>0</v>
      </c>
      <c r="BP28" s="285">
        <v>0</v>
      </c>
      <c r="BQ28" s="285">
        <v>0</v>
      </c>
      <c r="BR28" s="285">
        <v>0.21498</v>
      </c>
      <c r="BS28" s="285">
        <v>2.206E-2</v>
      </c>
      <c r="BT28" s="285">
        <v>1.3339999999999999E-2</v>
      </c>
      <c r="BU28" s="285">
        <v>3.2840000000000001E-2</v>
      </c>
      <c r="BV28" s="285">
        <v>0.20523</v>
      </c>
      <c r="BW28" s="285">
        <v>5.64E-3</v>
      </c>
      <c r="BX28" s="285">
        <v>5.1000000000000004E-4</v>
      </c>
      <c r="BY28" s="285">
        <v>1.5399999999999999E-3</v>
      </c>
      <c r="BZ28" s="285">
        <v>1.0300000000000001E-3</v>
      </c>
      <c r="CA28" s="285">
        <v>4.1000000000000003E-3</v>
      </c>
      <c r="CB28" s="285">
        <v>9.75E-3</v>
      </c>
      <c r="CC28" s="285">
        <v>1.077E-2</v>
      </c>
      <c r="CD28" s="285">
        <v>2.206E-2</v>
      </c>
      <c r="CE28" s="285">
        <v>1.34E-3</v>
      </c>
      <c r="CF28" s="285">
        <v>1.4370000000000001E-2</v>
      </c>
      <c r="CG28" s="285">
        <v>0</v>
      </c>
      <c r="CH28" s="285">
        <v>1.5399999999999999E-3</v>
      </c>
      <c r="CI28" s="285">
        <v>2.0500000000000002E-3</v>
      </c>
      <c r="CJ28" s="285">
        <v>3.5899999999999999E-3</v>
      </c>
      <c r="CK28" s="285">
        <v>5.1000000000000004E-4</v>
      </c>
      <c r="CL28" s="285">
        <v>4.1000000000000003E-3</v>
      </c>
      <c r="CM28" s="285">
        <v>2.5000000000000001E-4</v>
      </c>
      <c r="CN28" s="285">
        <v>1.0300000000000001E-3</v>
      </c>
      <c r="CO28" s="285">
        <v>0</v>
      </c>
      <c r="CP28" s="285">
        <v>0</v>
      </c>
      <c r="CQ28" s="285">
        <v>1.0300000000000001E-3</v>
      </c>
      <c r="CR28" s="285">
        <v>2.0500000000000002E-3</v>
      </c>
      <c r="CS28" s="285">
        <v>0</v>
      </c>
      <c r="CT28" s="285">
        <v>5.1000000000000004E-4</v>
      </c>
      <c r="CU28" s="285">
        <v>5.1000000000000004E-4</v>
      </c>
      <c r="CV28" s="285">
        <v>0</v>
      </c>
      <c r="CW28" s="285">
        <v>0</v>
      </c>
      <c r="CX28" s="285">
        <v>5.1000000000000004E-4</v>
      </c>
      <c r="CY28" s="285">
        <v>0</v>
      </c>
      <c r="CZ28" s="285">
        <v>3.5899999999999999E-3</v>
      </c>
      <c r="DA28" s="285">
        <v>0</v>
      </c>
      <c r="DB28" s="285">
        <v>3.5899999999999999E-3</v>
      </c>
      <c r="DC28" s="285">
        <v>7.5939999999999994E-2</v>
      </c>
      <c r="DD28" s="285">
        <v>2.155E-2</v>
      </c>
      <c r="DE28" s="285">
        <v>1.457E-2</v>
      </c>
      <c r="DF28" s="285">
        <v>6.6699999999999997E-3</v>
      </c>
      <c r="DG28" s="285">
        <v>2.001E-2</v>
      </c>
      <c r="DH28" s="285">
        <v>4.9259999999999998E-2</v>
      </c>
      <c r="DI28" s="285">
        <v>1.129E-2</v>
      </c>
      <c r="DJ28" s="285">
        <v>2.5699999999999998E-3</v>
      </c>
      <c r="DK28" s="285">
        <v>0</v>
      </c>
      <c r="DL28" s="285">
        <v>8.7200000000000003E-3</v>
      </c>
      <c r="DM28" s="285">
        <v>2.0500000000000002E-3</v>
      </c>
      <c r="DN28" s="285">
        <v>1.3339999999999999E-2</v>
      </c>
      <c r="DO28" s="285">
        <v>2.5699999999999998E-3</v>
      </c>
      <c r="DP28" s="285">
        <v>4.62E-3</v>
      </c>
      <c r="DQ28" s="285">
        <v>0</v>
      </c>
      <c r="DR28" s="285">
        <v>0.36018</v>
      </c>
      <c r="DS28" s="285">
        <v>6.1599999999999997E-3</v>
      </c>
      <c r="DT28" s="285">
        <v>2.9760000000000002E-2</v>
      </c>
      <c r="DU28" s="285">
        <v>0.1452</v>
      </c>
      <c r="DV28" s="285">
        <v>0.21343999999999999</v>
      </c>
      <c r="DW28" s="285">
        <v>6.2080000000000003E-2</v>
      </c>
      <c r="DX28" s="285">
        <v>0.35557</v>
      </c>
      <c r="DY28" s="285">
        <v>1.7440000000000001E-2</v>
      </c>
      <c r="DZ28" s="285">
        <v>2.6679999999999999E-2</v>
      </c>
      <c r="EA28" s="285">
        <v>3.356E-2</v>
      </c>
      <c r="EB28" s="285">
        <v>1.796E-2</v>
      </c>
      <c r="EC28" s="285">
        <v>5.1000000000000004E-4</v>
      </c>
      <c r="ED28" s="285">
        <v>0.29041</v>
      </c>
      <c r="EE28" s="285">
        <v>1.53515</v>
      </c>
      <c r="EF28" s="285">
        <v>0.80040999999999995</v>
      </c>
      <c r="EG28" s="285">
        <v>4.9259999999999998E-2</v>
      </c>
      <c r="EH28" s="285">
        <v>1.4370000000000001E-2</v>
      </c>
      <c r="EI28" s="285">
        <v>8.7200000000000003E-3</v>
      </c>
      <c r="EJ28" s="285">
        <v>1.898E-2</v>
      </c>
      <c r="EK28" s="285">
        <v>2.4109999999999999E-2</v>
      </c>
      <c r="EL28" s="285">
        <v>0.45202999999999999</v>
      </c>
      <c r="EM28" s="285">
        <v>0.29708000000000001</v>
      </c>
      <c r="EN28" s="285">
        <v>3.3709999999999997E-2</v>
      </c>
      <c r="EO28" s="285">
        <v>8.1070000000000003E-2</v>
      </c>
      <c r="EP28" s="285">
        <v>0</v>
      </c>
      <c r="EQ28" s="285">
        <v>5.1000000000000004E-4</v>
      </c>
      <c r="ER28" s="285">
        <v>0</v>
      </c>
      <c r="ES28" s="285">
        <v>9.75E-3</v>
      </c>
      <c r="ET28" s="285">
        <v>1.796E-2</v>
      </c>
      <c r="EU28" s="285">
        <v>7.7000000000000002E-3</v>
      </c>
      <c r="EV28" s="285">
        <v>6.1599999999999997E-3</v>
      </c>
      <c r="EW28" s="285">
        <v>2.0500000000000002E-3</v>
      </c>
      <c r="EX28" s="285">
        <v>0</v>
      </c>
      <c r="EY28" s="285">
        <v>0</v>
      </c>
      <c r="EZ28" s="285">
        <v>3.1809999999999998E-2</v>
      </c>
      <c r="FA28" s="285">
        <v>7.7000000000000002E-3</v>
      </c>
      <c r="FB28" s="285">
        <v>1.18E-2</v>
      </c>
      <c r="FC28" s="285">
        <v>2.027E-2</v>
      </c>
      <c r="FD28" s="285">
        <v>0.75936000000000003</v>
      </c>
    </row>
    <row r="29" spans="1:160">
      <c r="A29" s="6" t="s">
        <v>229</v>
      </c>
      <c r="B29" s="286">
        <v>0.432</v>
      </c>
      <c r="C29" s="426">
        <v>0.1</v>
      </c>
      <c r="D29" s="427">
        <v>35</v>
      </c>
      <c r="E29" s="300">
        <v>0.59799999999999998</v>
      </c>
      <c r="F29" s="334">
        <v>0.22</v>
      </c>
      <c r="G29" s="374">
        <v>32</v>
      </c>
      <c r="H29" s="428">
        <v>0.60299999999999998</v>
      </c>
      <c r="I29" s="429">
        <v>0.14000000000000001</v>
      </c>
      <c r="J29" s="411">
        <v>39</v>
      </c>
      <c r="K29" s="430">
        <v>0.872</v>
      </c>
      <c r="L29" s="431">
        <v>0.24</v>
      </c>
      <c r="M29" s="50">
        <v>11</v>
      </c>
      <c r="N29" s="6" t="s">
        <v>177</v>
      </c>
      <c r="O29" s="6" t="s">
        <v>194</v>
      </c>
      <c r="P29" s="6" t="s">
        <v>14</v>
      </c>
      <c r="Q29" s="138">
        <v>26</v>
      </c>
      <c r="R29" s="138">
        <v>1993</v>
      </c>
      <c r="S29" s="138">
        <v>33.9</v>
      </c>
      <c r="T29" s="285">
        <v>8.7200000000000003E-3</v>
      </c>
      <c r="U29" s="285">
        <v>5.3870000000000001E-2</v>
      </c>
      <c r="V29" s="285">
        <v>2.3089999999999999E-2</v>
      </c>
      <c r="W29" s="285">
        <v>2.2009999999999998E-2</v>
      </c>
      <c r="X29" s="285">
        <v>1.5900000000000001E-3</v>
      </c>
      <c r="Y29" s="285">
        <v>6.8000000000000005E-4</v>
      </c>
      <c r="Z29" s="285">
        <v>6.9999999999999994E-5</v>
      </c>
      <c r="AA29" s="285">
        <v>1.7000000000000001E-4</v>
      </c>
      <c r="AB29" s="285">
        <v>6.5199999999999998E-3</v>
      </c>
      <c r="AC29" s="285">
        <v>0</v>
      </c>
      <c r="AD29" s="285">
        <v>1.0300000000000001E-3</v>
      </c>
      <c r="AE29" s="285">
        <v>1.0300000000000001E-3</v>
      </c>
      <c r="AF29" s="285">
        <v>8.8800000000000007E-3</v>
      </c>
      <c r="AG29" s="285">
        <v>8.0599999999999995E-3</v>
      </c>
      <c r="AH29" s="285">
        <v>8.0000000000000007E-5</v>
      </c>
      <c r="AI29" s="285">
        <v>-1.4999999999999999E-4</v>
      </c>
      <c r="AJ29" s="285">
        <v>-3.6000000000000002E-4</v>
      </c>
      <c r="AK29" s="285">
        <v>0.19805</v>
      </c>
      <c r="AL29" s="285">
        <v>0.25962000000000002</v>
      </c>
      <c r="AM29" s="285">
        <v>3.9149999999999997E-2</v>
      </c>
      <c r="AN29" s="285">
        <v>2.6839400000000002</v>
      </c>
      <c r="AO29" s="285">
        <v>0.44740999999999997</v>
      </c>
      <c r="AP29" s="285">
        <v>0.11493</v>
      </c>
      <c r="AQ29" s="285">
        <v>0.14726</v>
      </c>
      <c r="AR29" s="285">
        <v>4.002E-2</v>
      </c>
      <c r="AS29" s="285">
        <v>5.6439999999999997E-2</v>
      </c>
      <c r="AT29" s="285">
        <v>6.9269999999999998E-2</v>
      </c>
      <c r="AU29" s="285">
        <v>4.1820000000000003E-2</v>
      </c>
      <c r="AV29" s="285">
        <v>1.129E-2</v>
      </c>
      <c r="AW29" s="285">
        <v>1.3849999999999999E-2</v>
      </c>
      <c r="AX29" s="285">
        <v>4.1820000000000003E-2</v>
      </c>
      <c r="AY29" s="285">
        <v>3.5899999999999999E-3</v>
      </c>
      <c r="AZ29" s="285">
        <v>2.0999999999999999E-3</v>
      </c>
      <c r="BA29" s="285">
        <v>1.49E-3</v>
      </c>
      <c r="BB29" s="285">
        <v>1.4880000000000001E-2</v>
      </c>
      <c r="BC29" s="285">
        <v>1.077E-2</v>
      </c>
      <c r="BD29" s="285">
        <v>6.6699999999999997E-3</v>
      </c>
      <c r="BE29" s="285">
        <v>1.0300000000000001E-3</v>
      </c>
      <c r="BF29" s="285">
        <v>1.5910000000000001E-2</v>
      </c>
      <c r="BG29" s="285">
        <v>0.21446999999999999</v>
      </c>
      <c r="BH29" s="285">
        <v>4.5150000000000003E-2</v>
      </c>
      <c r="BI29" s="285">
        <v>5.1000000000000004E-4</v>
      </c>
      <c r="BJ29" s="285">
        <v>2.0500000000000002E-3</v>
      </c>
      <c r="BK29" s="285">
        <v>5.1819999999999998E-2</v>
      </c>
      <c r="BL29" s="285">
        <v>0</v>
      </c>
      <c r="BM29" s="285">
        <v>2.5699999999999998E-3</v>
      </c>
      <c r="BN29" s="285">
        <v>1.0300000000000001E-3</v>
      </c>
      <c r="BO29" s="285">
        <v>0</v>
      </c>
      <c r="BP29" s="285">
        <v>0</v>
      </c>
      <c r="BQ29" s="285">
        <v>0</v>
      </c>
      <c r="BR29" s="285">
        <v>0.19137999999999999</v>
      </c>
      <c r="BS29" s="285">
        <v>5.0279999999999998E-2</v>
      </c>
      <c r="BT29" s="285">
        <v>1.796E-2</v>
      </c>
      <c r="BU29" s="285">
        <v>0.16932</v>
      </c>
      <c r="BV29" s="285">
        <v>5.6439999999999997E-2</v>
      </c>
      <c r="BW29" s="285">
        <v>1.129E-2</v>
      </c>
      <c r="BX29" s="285">
        <v>5.1000000000000004E-4</v>
      </c>
      <c r="BY29" s="285">
        <v>1.026E-2</v>
      </c>
      <c r="BZ29" s="285">
        <v>1.5399999999999999E-3</v>
      </c>
      <c r="CA29" s="285">
        <v>5.13E-3</v>
      </c>
      <c r="CB29" s="285">
        <v>1.18E-2</v>
      </c>
      <c r="CC29" s="285">
        <v>1.129E-2</v>
      </c>
      <c r="CD29" s="285">
        <v>3.0790000000000001E-2</v>
      </c>
      <c r="CE29" s="285">
        <v>9.1E-4</v>
      </c>
      <c r="CF29" s="285">
        <v>2.104E-2</v>
      </c>
      <c r="CG29" s="285">
        <v>0</v>
      </c>
      <c r="CH29" s="285">
        <v>2.5699999999999998E-3</v>
      </c>
      <c r="CI29" s="285">
        <v>3.0799999999999998E-3</v>
      </c>
      <c r="CJ29" s="285">
        <v>3.0799999999999998E-3</v>
      </c>
      <c r="CK29" s="285">
        <v>1.0300000000000001E-3</v>
      </c>
      <c r="CL29" s="285">
        <v>8.7200000000000003E-3</v>
      </c>
      <c r="CM29" s="285">
        <v>2.5999999999999998E-4</v>
      </c>
      <c r="CN29" s="285">
        <v>4.62E-3</v>
      </c>
      <c r="CO29" s="285">
        <v>0</v>
      </c>
      <c r="CP29" s="285">
        <v>1.0300000000000001E-3</v>
      </c>
      <c r="CQ29" s="285">
        <v>1.0300000000000001E-3</v>
      </c>
      <c r="CR29" s="285">
        <v>2.0500000000000002E-3</v>
      </c>
      <c r="CS29" s="285">
        <v>0</v>
      </c>
      <c r="CT29" s="285">
        <v>1.3339999999999999E-2</v>
      </c>
      <c r="CU29" s="285">
        <v>9.2399999999999999E-3</v>
      </c>
      <c r="CV29" s="285">
        <v>3.0799999999999998E-3</v>
      </c>
      <c r="CW29" s="285">
        <v>6.1599999999999997E-3</v>
      </c>
      <c r="CX29" s="285">
        <v>4.1000000000000003E-3</v>
      </c>
      <c r="CY29" s="285">
        <v>3.0799999999999998E-3</v>
      </c>
      <c r="CZ29" s="285">
        <v>1.5389999999999999E-2</v>
      </c>
      <c r="DA29" s="285">
        <v>1.026E-2</v>
      </c>
      <c r="DB29" s="285">
        <v>1.231E-2</v>
      </c>
      <c r="DC29" s="285">
        <v>0.31092999999999998</v>
      </c>
      <c r="DD29" s="285">
        <v>8.8249999999999995E-2</v>
      </c>
      <c r="DE29" s="285">
        <v>1.457E-2</v>
      </c>
      <c r="DF29" s="285">
        <v>1.6930000000000001E-2</v>
      </c>
      <c r="DG29" s="285">
        <v>0.13391</v>
      </c>
      <c r="DH29" s="285">
        <v>0.16008</v>
      </c>
      <c r="DI29" s="285">
        <v>8.2100000000000003E-3</v>
      </c>
      <c r="DJ29" s="285">
        <v>4.62E-3</v>
      </c>
      <c r="DK29" s="285">
        <v>5.1000000000000004E-4</v>
      </c>
      <c r="DL29" s="285">
        <v>3.5899999999999999E-3</v>
      </c>
      <c r="DM29" s="285">
        <v>6.6699999999999997E-3</v>
      </c>
      <c r="DN29" s="285">
        <v>1.4880000000000001E-2</v>
      </c>
      <c r="DO29" s="285">
        <v>2.001E-2</v>
      </c>
      <c r="DP29" s="285">
        <v>1.796E-2</v>
      </c>
      <c r="DQ29" s="285">
        <v>0</v>
      </c>
      <c r="DR29" s="285">
        <v>0.44535999999999998</v>
      </c>
      <c r="DS29" s="285">
        <v>2.3599999999999999E-2</v>
      </c>
      <c r="DT29" s="285">
        <v>4.5150000000000003E-2</v>
      </c>
      <c r="DU29" s="285">
        <v>0.20677000000000001</v>
      </c>
      <c r="DV29" s="285">
        <v>0.20934</v>
      </c>
      <c r="DW29" s="285">
        <v>9.3890000000000001E-2</v>
      </c>
      <c r="DX29" s="285">
        <v>0.39968999999999999</v>
      </c>
      <c r="DY29" s="285">
        <v>8.7200000000000003E-3</v>
      </c>
      <c r="DZ29" s="285">
        <v>2.001E-2</v>
      </c>
      <c r="EA29" s="285">
        <v>2.2370000000000001E-2</v>
      </c>
      <c r="EB29" s="285">
        <v>1.129E-2</v>
      </c>
      <c r="EC29" s="285">
        <v>2.0500000000000002E-3</v>
      </c>
      <c r="ED29" s="285">
        <v>0.22832</v>
      </c>
      <c r="EE29" s="285">
        <v>0.97896000000000005</v>
      </c>
      <c r="EF29" s="285">
        <v>0.46279999999999999</v>
      </c>
      <c r="EG29" s="285">
        <v>2.8729999999999999E-2</v>
      </c>
      <c r="EH29" s="285">
        <v>8.7200000000000003E-3</v>
      </c>
      <c r="EI29" s="285">
        <v>9.75E-3</v>
      </c>
      <c r="EJ29" s="285">
        <v>4.2070000000000003E-2</v>
      </c>
      <c r="EK29" s="285">
        <v>1.95E-2</v>
      </c>
      <c r="EL29" s="285">
        <v>0.70599999999999996</v>
      </c>
      <c r="EM29" s="285">
        <v>0.29348000000000002</v>
      </c>
      <c r="EN29" s="285">
        <v>2.1340000000000001E-2</v>
      </c>
      <c r="EO29" s="285">
        <v>0.10723000000000001</v>
      </c>
      <c r="EP29" s="285">
        <v>1.5399999999999999E-3</v>
      </c>
      <c r="EQ29" s="285">
        <v>0</v>
      </c>
      <c r="ER29" s="285">
        <v>0</v>
      </c>
      <c r="ES29" s="285">
        <v>2.4109999999999999E-2</v>
      </c>
      <c r="ET29" s="285">
        <v>1.5389999999999999E-2</v>
      </c>
      <c r="EU29" s="285">
        <v>9.2399999999999999E-3</v>
      </c>
      <c r="EV29" s="285">
        <v>2.5699999999999998E-3</v>
      </c>
      <c r="EW29" s="285">
        <v>1.5399999999999999E-3</v>
      </c>
      <c r="EX29" s="285">
        <v>0</v>
      </c>
      <c r="EY29" s="285">
        <v>0</v>
      </c>
      <c r="EZ29" s="285">
        <v>4.7719999999999999E-2</v>
      </c>
      <c r="FA29" s="285">
        <v>2.7709999999999999E-2</v>
      </c>
      <c r="FB29" s="285">
        <v>4.156E-2</v>
      </c>
      <c r="FC29" s="285">
        <v>2.052E-2</v>
      </c>
      <c r="FD29" s="285">
        <v>1.56491</v>
      </c>
    </row>
    <row r="30" spans="1:160">
      <c r="A30" s="6" t="s">
        <v>212</v>
      </c>
      <c r="B30" s="432">
        <v>0.436</v>
      </c>
      <c r="C30" s="309">
        <v>0.125</v>
      </c>
      <c r="D30" s="342">
        <v>27</v>
      </c>
      <c r="E30" s="383">
        <v>0.59</v>
      </c>
      <c r="F30" s="283">
        <v>0.23</v>
      </c>
      <c r="G30" s="312">
        <v>26</v>
      </c>
      <c r="H30" s="312">
        <v>0.88800000000000001</v>
      </c>
      <c r="I30" s="64">
        <v>0.49</v>
      </c>
      <c r="J30" s="333">
        <v>9</v>
      </c>
      <c r="K30" s="58">
        <v>0.69099999999999995</v>
      </c>
      <c r="L30" s="307">
        <v>0.19</v>
      </c>
      <c r="M30" s="308">
        <v>29</v>
      </c>
      <c r="N30" s="6" t="s">
        <v>192</v>
      </c>
      <c r="O30" s="6" t="s">
        <v>194</v>
      </c>
      <c r="P30" s="6" t="s">
        <v>13</v>
      </c>
      <c r="Q30" s="138">
        <v>22</v>
      </c>
      <c r="R30" s="138">
        <v>1997</v>
      </c>
      <c r="S30" s="138">
        <v>10.1</v>
      </c>
      <c r="T30" s="285">
        <v>1.5399999999999999E-3</v>
      </c>
      <c r="U30" s="285">
        <v>8.7200000000000003E-3</v>
      </c>
      <c r="V30" s="285">
        <v>3.0799999999999998E-3</v>
      </c>
      <c r="W30" s="285">
        <v>1.8110000000000001E-2</v>
      </c>
      <c r="X30" s="285">
        <v>8.5999999999999998E-4</v>
      </c>
      <c r="Y30" s="285">
        <v>2.9999999999999997E-4</v>
      </c>
      <c r="Z30" s="285">
        <v>9.0000000000000006E-5</v>
      </c>
      <c r="AA30" s="285">
        <v>2.5999999999999998E-4</v>
      </c>
      <c r="AB30" s="285">
        <v>8.5699999999999995E-3</v>
      </c>
      <c r="AC30" s="285">
        <v>0</v>
      </c>
      <c r="AD30" s="285">
        <v>0</v>
      </c>
      <c r="AE30" s="285">
        <v>0</v>
      </c>
      <c r="AF30" s="285">
        <v>1.1800000000000001E-3</v>
      </c>
      <c r="AG30" s="285">
        <v>1.1800000000000001E-3</v>
      </c>
      <c r="AH30" s="285">
        <v>6.9999999999999994E-5</v>
      </c>
      <c r="AI30" s="285">
        <v>3.6000000000000002E-4</v>
      </c>
      <c r="AJ30" s="285">
        <v>3.6000000000000002E-4</v>
      </c>
      <c r="AK30" s="285">
        <v>0.1216</v>
      </c>
      <c r="AL30" s="285">
        <v>0.15598000000000001</v>
      </c>
      <c r="AM30" s="285">
        <v>4.002E-2</v>
      </c>
      <c r="AN30" s="285">
        <v>1.6711100000000001</v>
      </c>
      <c r="AO30" s="285">
        <v>0.38686999999999999</v>
      </c>
      <c r="AP30" s="285">
        <v>7.7479999999999993E-2</v>
      </c>
      <c r="AQ30" s="285">
        <v>9.0300000000000005E-2</v>
      </c>
      <c r="AR30" s="285">
        <v>4.4019999999999997E-2</v>
      </c>
      <c r="AS30" s="285">
        <v>3.4889999999999997E-2</v>
      </c>
      <c r="AT30" s="285">
        <v>4.5150000000000003E-2</v>
      </c>
      <c r="AU30" s="285">
        <v>3.9660000000000001E-2</v>
      </c>
      <c r="AV30" s="285">
        <v>3.5899999999999999E-3</v>
      </c>
      <c r="AW30" s="285">
        <v>5.64E-3</v>
      </c>
      <c r="AX30" s="285">
        <v>3.2629999999999999E-2</v>
      </c>
      <c r="AY30" s="285">
        <v>5.1000000000000004E-4</v>
      </c>
      <c r="AZ30" s="285">
        <v>6.2E-4</v>
      </c>
      <c r="BA30" s="285">
        <v>-1E-4</v>
      </c>
      <c r="BB30" s="285">
        <v>5.13E-3</v>
      </c>
      <c r="BC30" s="285">
        <v>3.0799999999999998E-3</v>
      </c>
      <c r="BD30" s="285">
        <v>6.1599999999999997E-3</v>
      </c>
      <c r="BE30" s="285">
        <v>1.5399999999999999E-3</v>
      </c>
      <c r="BF30" s="285">
        <v>1.2829999999999999E-2</v>
      </c>
      <c r="BG30" s="285">
        <v>0.15443999999999999</v>
      </c>
      <c r="BH30" s="285">
        <v>1.5399999999999999E-3</v>
      </c>
      <c r="BI30" s="285">
        <v>5.1000000000000004E-4</v>
      </c>
      <c r="BJ30" s="285">
        <v>5.1000000000000004E-4</v>
      </c>
      <c r="BK30" s="285">
        <v>3.0269999999999998E-2</v>
      </c>
      <c r="BL30" s="285">
        <v>1.5399999999999999E-3</v>
      </c>
      <c r="BM30" s="285">
        <v>9.2399999999999999E-3</v>
      </c>
      <c r="BN30" s="285">
        <v>0</v>
      </c>
      <c r="BO30" s="285">
        <v>0</v>
      </c>
      <c r="BP30" s="285">
        <v>0</v>
      </c>
      <c r="BQ30" s="285">
        <v>0</v>
      </c>
      <c r="BR30" s="285">
        <v>0.12776000000000001</v>
      </c>
      <c r="BS30" s="285">
        <v>1.6420000000000001E-2</v>
      </c>
      <c r="BT30" s="285">
        <v>1.18E-2</v>
      </c>
      <c r="BU30" s="285">
        <v>1.7440000000000001E-2</v>
      </c>
      <c r="BV30" s="285">
        <v>0.13186</v>
      </c>
      <c r="BW30" s="285">
        <v>3.0799999999999998E-3</v>
      </c>
      <c r="BX30" s="285">
        <v>1.0300000000000001E-3</v>
      </c>
      <c r="BY30" s="285">
        <v>0</v>
      </c>
      <c r="BZ30" s="285">
        <v>5.1000000000000004E-4</v>
      </c>
      <c r="CA30" s="285">
        <v>3.0799999999999998E-3</v>
      </c>
      <c r="CB30" s="285">
        <v>2.0500000000000002E-3</v>
      </c>
      <c r="CC30" s="285">
        <v>9.2399999999999999E-3</v>
      </c>
      <c r="CD30" s="285">
        <v>8.2100000000000003E-3</v>
      </c>
      <c r="CE30" s="285">
        <v>8.0999999999999996E-4</v>
      </c>
      <c r="CF30" s="285">
        <v>7.1799999999999998E-3</v>
      </c>
      <c r="CG30" s="285">
        <v>0</v>
      </c>
      <c r="CH30" s="285">
        <v>0</v>
      </c>
      <c r="CI30" s="285">
        <v>0</v>
      </c>
      <c r="CJ30" s="285">
        <v>1.0300000000000001E-3</v>
      </c>
      <c r="CK30" s="285">
        <v>0</v>
      </c>
      <c r="CL30" s="285">
        <v>1.5399999999999999E-3</v>
      </c>
      <c r="CM30" s="285">
        <v>1.4999999999999999E-4</v>
      </c>
      <c r="CN30" s="285">
        <v>1.5399999999999999E-3</v>
      </c>
      <c r="CO30" s="285">
        <v>0</v>
      </c>
      <c r="CP30" s="285">
        <v>0</v>
      </c>
      <c r="CQ30" s="285">
        <v>0</v>
      </c>
      <c r="CR30" s="285">
        <v>0</v>
      </c>
      <c r="CS30" s="285">
        <v>0</v>
      </c>
      <c r="CT30" s="285">
        <v>6.1599999999999997E-3</v>
      </c>
      <c r="CU30" s="285">
        <v>4.62E-3</v>
      </c>
      <c r="CV30" s="285">
        <v>2.0500000000000002E-3</v>
      </c>
      <c r="CW30" s="285">
        <v>2.5699999999999998E-3</v>
      </c>
      <c r="CX30" s="285">
        <v>1.5399999999999999E-3</v>
      </c>
      <c r="CY30" s="285">
        <v>1.0300000000000001E-3</v>
      </c>
      <c r="CZ30" s="285">
        <v>1.18E-2</v>
      </c>
      <c r="DA30" s="285">
        <v>4.4600000000000004E-3</v>
      </c>
      <c r="DB30" s="285">
        <v>1.077E-2</v>
      </c>
      <c r="DC30" s="285">
        <v>0.11339</v>
      </c>
      <c r="DD30" s="285">
        <v>2.3599999999999999E-2</v>
      </c>
      <c r="DE30" s="285">
        <v>1.0670000000000001E-2</v>
      </c>
      <c r="DF30" s="285">
        <v>2.3599999999999999E-2</v>
      </c>
      <c r="DG30" s="285">
        <v>4.5150000000000003E-2</v>
      </c>
      <c r="DH30" s="285">
        <v>4.4639999999999999E-2</v>
      </c>
      <c r="DI30" s="285">
        <v>7.1799999999999998E-3</v>
      </c>
      <c r="DJ30" s="285">
        <v>5.1000000000000004E-4</v>
      </c>
      <c r="DK30" s="285">
        <v>0</v>
      </c>
      <c r="DL30" s="285">
        <v>6.6699999999999997E-3</v>
      </c>
      <c r="DM30" s="285">
        <v>5.13E-3</v>
      </c>
      <c r="DN30" s="285">
        <v>1.231E-2</v>
      </c>
      <c r="DO30" s="285">
        <v>1.129E-2</v>
      </c>
      <c r="DP30" s="285">
        <v>2.0500000000000002E-3</v>
      </c>
      <c r="DQ30" s="285">
        <v>0</v>
      </c>
      <c r="DR30" s="285">
        <v>0.21601000000000001</v>
      </c>
      <c r="DS30" s="285">
        <v>4.1000000000000003E-3</v>
      </c>
      <c r="DT30" s="285">
        <v>2.9250000000000002E-2</v>
      </c>
      <c r="DU30" s="285">
        <v>8.5169999999999996E-2</v>
      </c>
      <c r="DV30" s="285">
        <v>0.11955</v>
      </c>
      <c r="DW30" s="285">
        <v>2.206E-2</v>
      </c>
      <c r="DX30" s="285">
        <v>0.21498</v>
      </c>
      <c r="DY30" s="285">
        <v>4.62E-3</v>
      </c>
      <c r="DZ30" s="285">
        <v>9.2399999999999999E-3</v>
      </c>
      <c r="EA30" s="285">
        <v>2.5649999999999999E-2</v>
      </c>
      <c r="EB30" s="285">
        <v>5.64E-3</v>
      </c>
      <c r="EC30" s="285">
        <v>0</v>
      </c>
      <c r="ED30" s="285">
        <v>0.16111</v>
      </c>
      <c r="EE30" s="285">
        <v>0.97536999999999996</v>
      </c>
      <c r="EF30" s="285">
        <v>0.60338999999999998</v>
      </c>
      <c r="EG30" s="285">
        <v>3.1300000000000001E-2</v>
      </c>
      <c r="EH30" s="285">
        <v>8.7200000000000003E-3</v>
      </c>
      <c r="EI30" s="285">
        <v>5.64E-3</v>
      </c>
      <c r="EJ30" s="285">
        <v>9.2399999999999999E-3</v>
      </c>
      <c r="EK30" s="285">
        <v>1.077E-2</v>
      </c>
      <c r="EL30" s="285">
        <v>0.21651999999999999</v>
      </c>
      <c r="EM30" s="285">
        <v>0.15751999999999999</v>
      </c>
      <c r="EN30" s="285">
        <v>3.73E-2</v>
      </c>
      <c r="EO30" s="285">
        <v>2.6679999999999999E-2</v>
      </c>
      <c r="EP30" s="285">
        <v>1.5399999999999999E-3</v>
      </c>
      <c r="EQ30" s="285">
        <v>0</v>
      </c>
      <c r="ER30" s="285">
        <v>0</v>
      </c>
      <c r="ES30" s="285">
        <v>7.7000000000000002E-3</v>
      </c>
      <c r="ET30" s="285">
        <v>1.129E-2</v>
      </c>
      <c r="EU30" s="285">
        <v>2.0500000000000002E-3</v>
      </c>
      <c r="EV30" s="285">
        <v>9.2399999999999999E-3</v>
      </c>
      <c r="EW30" s="285">
        <v>0</v>
      </c>
      <c r="EX30" s="285">
        <v>0</v>
      </c>
      <c r="EY30" s="285">
        <v>0</v>
      </c>
      <c r="EZ30" s="285">
        <v>3.0269999999999998E-2</v>
      </c>
      <c r="FA30" s="285">
        <v>3.0799999999999998E-3</v>
      </c>
      <c r="FB30" s="285">
        <v>6.6699999999999997E-3</v>
      </c>
      <c r="FC30" s="285">
        <v>1.6209999999999999E-2</v>
      </c>
      <c r="FD30" s="285">
        <v>0.46690999999999999</v>
      </c>
    </row>
    <row r="31" spans="1:160">
      <c r="A31" s="6" t="s">
        <v>239</v>
      </c>
      <c r="B31" s="433">
        <v>0.68400000000000005</v>
      </c>
      <c r="C31" s="434">
        <v>0.152</v>
      </c>
      <c r="D31" s="392">
        <v>19</v>
      </c>
      <c r="E31" s="435">
        <v>0.57999999999999996</v>
      </c>
      <c r="F31" s="296">
        <v>0.24</v>
      </c>
      <c r="G31" s="407">
        <v>24</v>
      </c>
      <c r="H31" s="312">
        <v>0.77300000000000002</v>
      </c>
      <c r="I31" s="436">
        <v>0.48</v>
      </c>
      <c r="J31" s="437">
        <v>10</v>
      </c>
      <c r="K31" s="438">
        <v>0.71899999999999997</v>
      </c>
      <c r="L31" s="415">
        <v>0.13</v>
      </c>
      <c r="M31" s="416">
        <v>47</v>
      </c>
      <c r="N31" s="6" t="s">
        <v>186</v>
      </c>
      <c r="O31" s="6" t="s">
        <v>194</v>
      </c>
      <c r="P31" s="6" t="s">
        <v>31</v>
      </c>
      <c r="Q31" s="138">
        <v>28</v>
      </c>
      <c r="R31" s="138">
        <v>1992</v>
      </c>
      <c r="S31" s="138">
        <v>15.2</v>
      </c>
      <c r="T31" s="285">
        <v>1.5399999999999999E-3</v>
      </c>
      <c r="U31" s="285">
        <v>1.796E-2</v>
      </c>
      <c r="V31" s="285">
        <v>4.62E-3</v>
      </c>
      <c r="W31" s="285">
        <v>1.319E-2</v>
      </c>
      <c r="X31" s="285">
        <v>1.1800000000000001E-3</v>
      </c>
      <c r="Y31" s="285">
        <v>2.9999999999999997E-4</v>
      </c>
      <c r="Z31" s="285">
        <v>5.0000000000000002E-5</v>
      </c>
      <c r="AA31" s="285">
        <v>1.7000000000000001E-4</v>
      </c>
      <c r="AB31" s="285">
        <v>6.8199999999999997E-3</v>
      </c>
      <c r="AC31" s="285">
        <v>0</v>
      </c>
      <c r="AD31" s="285">
        <v>0</v>
      </c>
      <c r="AE31" s="285">
        <v>0</v>
      </c>
      <c r="AF31" s="285">
        <v>3.13E-3</v>
      </c>
      <c r="AG31" s="285">
        <v>3.13E-3</v>
      </c>
      <c r="AH31" s="285">
        <v>9.0000000000000006E-5</v>
      </c>
      <c r="AI31" s="285">
        <v>-1.5900000000000001E-3</v>
      </c>
      <c r="AJ31" s="285">
        <v>-1.5900000000000001E-3</v>
      </c>
      <c r="AK31" s="285">
        <v>9.9030000000000007E-2</v>
      </c>
      <c r="AL31" s="285">
        <v>0.13647999999999999</v>
      </c>
      <c r="AM31" s="285">
        <v>3.7249999999999998E-2</v>
      </c>
      <c r="AN31" s="285">
        <v>1.24885</v>
      </c>
      <c r="AO31" s="285">
        <v>0.19241</v>
      </c>
      <c r="AP31" s="285">
        <v>6.7210000000000006E-2</v>
      </c>
      <c r="AQ31" s="285">
        <v>8.8249999999999995E-2</v>
      </c>
      <c r="AR31" s="285">
        <v>3.9100000000000003E-2</v>
      </c>
      <c r="AS31" s="285">
        <v>2.155E-2</v>
      </c>
      <c r="AT31" s="285">
        <v>2.7709999999999999E-2</v>
      </c>
      <c r="AU31" s="285">
        <v>3.9919999999999997E-2</v>
      </c>
      <c r="AV31" s="285">
        <v>4.62E-3</v>
      </c>
      <c r="AW31" s="285">
        <v>7.1799999999999998E-3</v>
      </c>
      <c r="AX31" s="285">
        <v>3.2989999999999998E-2</v>
      </c>
      <c r="AY31" s="285">
        <v>1.0300000000000001E-3</v>
      </c>
      <c r="AZ31" s="285">
        <v>9.2000000000000003E-4</v>
      </c>
      <c r="BA31" s="285">
        <v>1E-4</v>
      </c>
      <c r="BB31" s="285">
        <v>7.1799999999999998E-3</v>
      </c>
      <c r="BC31" s="285">
        <v>3.5899999999999999E-3</v>
      </c>
      <c r="BD31" s="285">
        <v>4.62E-3</v>
      </c>
      <c r="BE31" s="285">
        <v>1.0300000000000001E-3</v>
      </c>
      <c r="BF31" s="285">
        <v>6.6699999999999997E-3</v>
      </c>
      <c r="BG31" s="285">
        <v>0.13084000000000001</v>
      </c>
      <c r="BH31" s="285">
        <v>5.64E-3</v>
      </c>
      <c r="BI31" s="285">
        <v>0</v>
      </c>
      <c r="BJ31" s="285">
        <v>5.1000000000000004E-4</v>
      </c>
      <c r="BK31" s="285">
        <v>4.6690000000000002E-2</v>
      </c>
      <c r="BL31" s="285">
        <v>1.0300000000000001E-3</v>
      </c>
      <c r="BM31" s="285">
        <v>3.0799999999999998E-3</v>
      </c>
      <c r="BN31" s="285">
        <v>0</v>
      </c>
      <c r="BO31" s="285">
        <v>0</v>
      </c>
      <c r="BP31" s="285">
        <v>0</v>
      </c>
      <c r="BQ31" s="285">
        <v>0</v>
      </c>
      <c r="BR31" s="285">
        <v>8.6199999999999999E-2</v>
      </c>
      <c r="BS31" s="285">
        <v>3.0790000000000001E-2</v>
      </c>
      <c r="BT31" s="285">
        <v>1.95E-2</v>
      </c>
      <c r="BU31" s="285">
        <v>2.4109999999999999E-2</v>
      </c>
      <c r="BV31" s="285">
        <v>7.7990000000000004E-2</v>
      </c>
      <c r="BW31" s="285">
        <v>1.3849999999999999E-2</v>
      </c>
      <c r="BX31" s="285">
        <v>5.1000000000000004E-4</v>
      </c>
      <c r="BY31" s="285">
        <v>6.1599999999999997E-3</v>
      </c>
      <c r="BZ31" s="285">
        <v>0</v>
      </c>
      <c r="CA31" s="285">
        <v>2.5699999999999998E-3</v>
      </c>
      <c r="CB31" s="285">
        <v>5.13E-3</v>
      </c>
      <c r="CC31" s="285">
        <v>5.13E-3</v>
      </c>
      <c r="CD31" s="285">
        <v>1.898E-2</v>
      </c>
      <c r="CE31" s="285">
        <v>1.25E-3</v>
      </c>
      <c r="CF31" s="285">
        <v>1.026E-2</v>
      </c>
      <c r="CG31" s="285">
        <v>0</v>
      </c>
      <c r="CH31" s="285">
        <v>5.64E-3</v>
      </c>
      <c r="CI31" s="285">
        <v>1.5399999999999999E-3</v>
      </c>
      <c r="CJ31" s="285">
        <v>1.0300000000000001E-3</v>
      </c>
      <c r="CK31" s="285">
        <v>5.1000000000000004E-4</v>
      </c>
      <c r="CL31" s="285">
        <v>3.0799999999999998E-3</v>
      </c>
      <c r="CM31" s="285">
        <v>2.0000000000000001E-4</v>
      </c>
      <c r="CN31" s="285">
        <v>1.5399999999999999E-3</v>
      </c>
      <c r="CO31" s="285">
        <v>0</v>
      </c>
      <c r="CP31" s="285">
        <v>1.0300000000000001E-3</v>
      </c>
      <c r="CQ31" s="285">
        <v>0</v>
      </c>
      <c r="CR31" s="285">
        <v>0</v>
      </c>
      <c r="CS31" s="285">
        <v>5.1000000000000004E-4</v>
      </c>
      <c r="CT31" s="285">
        <v>4.62E-3</v>
      </c>
      <c r="CU31" s="285">
        <v>3.0799999999999998E-3</v>
      </c>
      <c r="CV31" s="285">
        <v>1.5399999999999999E-3</v>
      </c>
      <c r="CW31" s="285">
        <v>1.5399999999999999E-3</v>
      </c>
      <c r="CX31" s="285">
        <v>1.5399999999999999E-3</v>
      </c>
      <c r="CY31" s="285">
        <v>5.1000000000000004E-4</v>
      </c>
      <c r="CZ31" s="285">
        <v>4.62E-3</v>
      </c>
      <c r="DA31" s="285">
        <v>5.7000000000000002E-3</v>
      </c>
      <c r="DB31" s="285">
        <v>4.1000000000000003E-3</v>
      </c>
      <c r="DC31" s="285">
        <v>0.14418</v>
      </c>
      <c r="DD31" s="285">
        <v>4.0529999999999997E-2</v>
      </c>
      <c r="DE31" s="285">
        <v>1.4420000000000001E-2</v>
      </c>
      <c r="DF31" s="285">
        <v>5.64E-3</v>
      </c>
      <c r="DG31" s="285">
        <v>5.2850000000000001E-2</v>
      </c>
      <c r="DH31" s="285">
        <v>8.5680000000000006E-2</v>
      </c>
      <c r="DI31" s="285">
        <v>7.7000000000000002E-3</v>
      </c>
      <c r="DJ31" s="285">
        <v>5.1000000000000004E-4</v>
      </c>
      <c r="DK31" s="285">
        <v>0</v>
      </c>
      <c r="DL31" s="285">
        <v>7.1799999999999998E-3</v>
      </c>
      <c r="DM31" s="285">
        <v>2.5699999999999998E-3</v>
      </c>
      <c r="DN31" s="285">
        <v>1.026E-2</v>
      </c>
      <c r="DO31" s="285">
        <v>7.1799999999999998E-3</v>
      </c>
      <c r="DP31" s="285">
        <v>3.5899999999999999E-3</v>
      </c>
      <c r="DQ31" s="285">
        <v>0</v>
      </c>
      <c r="DR31" s="285">
        <v>0.22370000000000001</v>
      </c>
      <c r="DS31" s="285">
        <v>5.13E-3</v>
      </c>
      <c r="DT31" s="285">
        <v>8.7200000000000003E-3</v>
      </c>
      <c r="DU31" s="285">
        <v>8.5169999999999996E-2</v>
      </c>
      <c r="DV31" s="285">
        <v>0.13750999999999999</v>
      </c>
      <c r="DW31" s="285">
        <v>4.4130000000000003E-2</v>
      </c>
      <c r="DX31" s="285">
        <v>0.21806</v>
      </c>
      <c r="DY31" s="285">
        <v>1.18E-2</v>
      </c>
      <c r="DZ31" s="285">
        <v>1.847E-2</v>
      </c>
      <c r="EA31" s="285">
        <v>3.279E-2</v>
      </c>
      <c r="EB31" s="285">
        <v>1.3339999999999999E-2</v>
      </c>
      <c r="EC31" s="285">
        <v>5.1000000000000004E-4</v>
      </c>
      <c r="ED31" s="285">
        <v>0.13391</v>
      </c>
      <c r="EE31" s="285">
        <v>0.54642999999999997</v>
      </c>
      <c r="EF31" s="285">
        <v>0.27911999999999998</v>
      </c>
      <c r="EG31" s="285">
        <v>1.796E-2</v>
      </c>
      <c r="EH31" s="285">
        <v>3.5899999999999999E-3</v>
      </c>
      <c r="EI31" s="285">
        <v>5.13E-3</v>
      </c>
      <c r="EJ31" s="285">
        <v>2.2579999999999999E-2</v>
      </c>
      <c r="EK31" s="285">
        <v>1.129E-2</v>
      </c>
      <c r="EL31" s="285">
        <v>0.4274</v>
      </c>
      <c r="EM31" s="285">
        <v>0.16624</v>
      </c>
      <c r="EN31" s="285">
        <v>1.9959999999999999E-2</v>
      </c>
      <c r="EO31" s="285">
        <v>6.9779999999999995E-2</v>
      </c>
      <c r="EP31" s="285">
        <v>0</v>
      </c>
      <c r="EQ31" s="285">
        <v>0</v>
      </c>
      <c r="ER31" s="285">
        <v>0</v>
      </c>
      <c r="ES31" s="285">
        <v>3.5899999999999999E-3</v>
      </c>
      <c r="ET31" s="285">
        <v>7.7000000000000002E-3</v>
      </c>
      <c r="EU31" s="285">
        <v>6.1599999999999997E-3</v>
      </c>
      <c r="EV31" s="285">
        <v>3.0799999999999998E-3</v>
      </c>
      <c r="EW31" s="285">
        <v>0</v>
      </c>
      <c r="EX31" s="285">
        <v>0</v>
      </c>
      <c r="EY31" s="285">
        <v>0</v>
      </c>
      <c r="EZ31" s="285">
        <v>2.5139999999999999E-2</v>
      </c>
      <c r="FA31" s="285">
        <v>1.5910000000000001E-2</v>
      </c>
      <c r="FB31" s="285">
        <v>4.9770000000000002E-2</v>
      </c>
      <c r="FC31" s="285">
        <v>1.242E-2</v>
      </c>
      <c r="FD31" s="285">
        <v>0.70343999999999995</v>
      </c>
    </row>
    <row r="32" spans="1:160">
      <c r="A32" s="6" t="s">
        <v>210</v>
      </c>
      <c r="B32" s="360">
        <v>0.40400000000000003</v>
      </c>
      <c r="C32" s="73">
        <v>8.5000000000000006E-2</v>
      </c>
      <c r="D32" s="439">
        <v>40</v>
      </c>
      <c r="E32" s="423">
        <v>0.57199999999999995</v>
      </c>
      <c r="F32" s="334">
        <v>0.22</v>
      </c>
      <c r="G32" s="374">
        <v>32</v>
      </c>
      <c r="H32" s="312">
        <v>0.84599999999999997</v>
      </c>
      <c r="I32" s="67">
        <v>0.44</v>
      </c>
      <c r="J32" s="359">
        <v>12</v>
      </c>
      <c r="K32" s="440">
        <v>0.871</v>
      </c>
      <c r="L32" s="431">
        <v>0.24</v>
      </c>
      <c r="M32" s="50">
        <v>11</v>
      </c>
      <c r="N32" s="6" t="s">
        <v>191</v>
      </c>
      <c r="O32" s="6" t="s">
        <v>194</v>
      </c>
      <c r="P32" s="6" t="s">
        <v>16</v>
      </c>
      <c r="Q32" s="138">
        <v>26</v>
      </c>
      <c r="R32" s="138">
        <v>1994</v>
      </c>
      <c r="S32" s="138">
        <v>10.4</v>
      </c>
      <c r="T32" s="285">
        <v>1.5399999999999999E-3</v>
      </c>
      <c r="U32" s="285">
        <v>1.2829999999999999E-2</v>
      </c>
      <c r="V32" s="285">
        <v>5.64E-3</v>
      </c>
      <c r="W32" s="285">
        <v>2.2579999999999999E-2</v>
      </c>
      <c r="X32" s="285">
        <v>1.23E-3</v>
      </c>
      <c r="Y32" s="285">
        <v>5.4000000000000001E-4</v>
      </c>
      <c r="Z32" s="285">
        <v>6.0000000000000002E-5</v>
      </c>
      <c r="AA32" s="285">
        <v>1.3999999999999999E-4</v>
      </c>
      <c r="AB32" s="285">
        <v>4.8700000000000002E-3</v>
      </c>
      <c r="AC32" s="285">
        <v>0</v>
      </c>
      <c r="AD32" s="285">
        <v>0</v>
      </c>
      <c r="AE32" s="285">
        <v>0</v>
      </c>
      <c r="AF32" s="285">
        <v>1.49E-3</v>
      </c>
      <c r="AG32" s="285">
        <v>1.49E-3</v>
      </c>
      <c r="AH32" s="285">
        <v>6.0000000000000002E-5</v>
      </c>
      <c r="AI32" s="285">
        <v>5.0000000000000002E-5</v>
      </c>
      <c r="AJ32" s="285">
        <v>5.0000000000000002E-5</v>
      </c>
      <c r="AK32" s="285">
        <v>8.7739999999999999E-2</v>
      </c>
      <c r="AL32" s="285">
        <v>0.1293</v>
      </c>
      <c r="AM32" s="285">
        <v>3.4840000000000003E-2</v>
      </c>
      <c r="AN32" s="285">
        <v>1.4104699999999999</v>
      </c>
      <c r="AO32" s="285">
        <v>0.26937</v>
      </c>
      <c r="AP32" s="285">
        <v>5.0799999999999998E-2</v>
      </c>
      <c r="AQ32" s="285">
        <v>7.0290000000000005E-2</v>
      </c>
      <c r="AR32" s="285">
        <v>3.7100000000000001E-2</v>
      </c>
      <c r="AS32" s="285">
        <v>2.4109999999999999E-2</v>
      </c>
      <c r="AT32" s="285">
        <v>3.3349999999999998E-2</v>
      </c>
      <c r="AU32" s="285">
        <v>3.7100000000000001E-2</v>
      </c>
      <c r="AV32" s="285">
        <v>8.7200000000000003E-3</v>
      </c>
      <c r="AW32" s="285">
        <v>1.4370000000000001E-2</v>
      </c>
      <c r="AX32" s="285">
        <v>3.1140000000000001E-2</v>
      </c>
      <c r="AY32" s="285">
        <v>0</v>
      </c>
      <c r="AZ32" s="285">
        <v>6.2E-4</v>
      </c>
      <c r="BA32" s="285">
        <v>-6.2E-4</v>
      </c>
      <c r="BB32" s="285">
        <v>4.62E-3</v>
      </c>
      <c r="BC32" s="285">
        <v>6.6699999999999997E-3</v>
      </c>
      <c r="BD32" s="285">
        <v>2.5699999999999998E-3</v>
      </c>
      <c r="BE32" s="285">
        <v>5.1000000000000004E-4</v>
      </c>
      <c r="BF32" s="285">
        <v>9.75E-3</v>
      </c>
      <c r="BG32" s="285">
        <v>0.12417</v>
      </c>
      <c r="BH32" s="285">
        <v>5.13E-3</v>
      </c>
      <c r="BI32" s="285">
        <v>0</v>
      </c>
      <c r="BJ32" s="285">
        <v>5.1000000000000004E-4</v>
      </c>
      <c r="BK32" s="285">
        <v>4.8230000000000002E-2</v>
      </c>
      <c r="BL32" s="285">
        <v>4.62E-3</v>
      </c>
      <c r="BM32" s="285">
        <v>2.0500000000000002E-3</v>
      </c>
      <c r="BN32" s="285">
        <v>0</v>
      </c>
      <c r="BO32" s="285">
        <v>0</v>
      </c>
      <c r="BP32" s="285">
        <v>0</v>
      </c>
      <c r="BQ32" s="285">
        <v>0</v>
      </c>
      <c r="BR32" s="285">
        <v>7.0809999999999998E-2</v>
      </c>
      <c r="BS32" s="285">
        <v>2.9760000000000002E-2</v>
      </c>
      <c r="BT32" s="285">
        <v>2.8729999999999999E-2</v>
      </c>
      <c r="BU32" s="285">
        <v>1.7440000000000001E-2</v>
      </c>
      <c r="BV32" s="285">
        <v>8.1070000000000003E-2</v>
      </c>
      <c r="BW32" s="285">
        <v>7.1799999999999998E-3</v>
      </c>
      <c r="BX32" s="285">
        <v>0</v>
      </c>
      <c r="BY32" s="285">
        <v>1.5399999999999999E-3</v>
      </c>
      <c r="BZ32" s="285">
        <v>5.1000000000000004E-4</v>
      </c>
      <c r="CA32" s="285">
        <v>2.5699999999999998E-3</v>
      </c>
      <c r="CB32" s="285">
        <v>3.0799999999999998E-3</v>
      </c>
      <c r="CC32" s="285">
        <v>4.62E-3</v>
      </c>
      <c r="CD32" s="285">
        <v>8.7200000000000003E-3</v>
      </c>
      <c r="CE32" s="285">
        <v>8.4000000000000003E-4</v>
      </c>
      <c r="CF32" s="285">
        <v>6.6699999999999997E-3</v>
      </c>
      <c r="CG32" s="285">
        <v>0</v>
      </c>
      <c r="CH32" s="285">
        <v>5.1000000000000004E-4</v>
      </c>
      <c r="CI32" s="285">
        <v>0</v>
      </c>
      <c r="CJ32" s="285">
        <v>1.5399999999999999E-3</v>
      </c>
      <c r="CK32" s="285">
        <v>0</v>
      </c>
      <c r="CL32" s="285">
        <v>0</v>
      </c>
      <c r="CM32" s="285">
        <v>0</v>
      </c>
      <c r="CN32" s="285">
        <v>0</v>
      </c>
      <c r="CO32" s="285">
        <v>0</v>
      </c>
      <c r="CP32" s="285">
        <v>0</v>
      </c>
      <c r="CQ32" s="285">
        <v>0</v>
      </c>
      <c r="CR32" s="285">
        <v>0</v>
      </c>
      <c r="CS32" s="285">
        <v>0</v>
      </c>
      <c r="CT32" s="285">
        <v>5.64E-3</v>
      </c>
      <c r="CU32" s="285">
        <v>2.0500000000000002E-3</v>
      </c>
      <c r="CV32" s="285">
        <v>5.1000000000000004E-4</v>
      </c>
      <c r="CW32" s="285">
        <v>2.5699999999999998E-3</v>
      </c>
      <c r="CX32" s="285">
        <v>2.5699999999999998E-3</v>
      </c>
      <c r="CY32" s="285">
        <v>2.0500000000000002E-3</v>
      </c>
      <c r="CZ32" s="285">
        <v>9.2399999999999999E-3</v>
      </c>
      <c r="DA32" s="285">
        <v>1.1390000000000001E-2</v>
      </c>
      <c r="DB32" s="285">
        <v>7.1799999999999998E-3</v>
      </c>
      <c r="DC32" s="285">
        <v>0.1021</v>
      </c>
      <c r="DD32" s="285">
        <v>2.155E-2</v>
      </c>
      <c r="DE32" s="285">
        <v>1.0829999999999999E-2</v>
      </c>
      <c r="DF32" s="285">
        <v>6.1599999999999997E-3</v>
      </c>
      <c r="DG32" s="285">
        <v>5.8999999999999997E-2</v>
      </c>
      <c r="DH32" s="285">
        <v>3.6940000000000001E-2</v>
      </c>
      <c r="DI32" s="285">
        <v>2.0500000000000002E-3</v>
      </c>
      <c r="DJ32" s="285">
        <v>5.1000000000000004E-4</v>
      </c>
      <c r="DK32" s="285">
        <v>0</v>
      </c>
      <c r="DL32" s="285">
        <v>1.5399999999999999E-3</v>
      </c>
      <c r="DM32" s="285">
        <v>2.5699999999999998E-3</v>
      </c>
      <c r="DN32" s="285">
        <v>4.62E-3</v>
      </c>
      <c r="DO32" s="285">
        <v>8.2100000000000003E-3</v>
      </c>
      <c r="DP32" s="285">
        <v>3.5899999999999999E-3</v>
      </c>
      <c r="DQ32" s="285">
        <v>0</v>
      </c>
      <c r="DR32" s="285">
        <v>0.19702</v>
      </c>
      <c r="DS32" s="285">
        <v>6.1599999999999997E-3</v>
      </c>
      <c r="DT32" s="285">
        <v>1.4880000000000001E-2</v>
      </c>
      <c r="DU32" s="285">
        <v>9.851E-2</v>
      </c>
      <c r="DV32" s="285">
        <v>9.0819999999999998E-2</v>
      </c>
      <c r="DW32" s="285">
        <v>2.7709999999999999E-2</v>
      </c>
      <c r="DX32" s="285">
        <v>0.19189000000000001</v>
      </c>
      <c r="DY32" s="285">
        <v>4.1000000000000003E-3</v>
      </c>
      <c r="DZ32" s="285">
        <v>7.1799999999999998E-3</v>
      </c>
      <c r="EA32" s="285">
        <v>2.93E-2</v>
      </c>
      <c r="EB32" s="285">
        <v>4.62E-3</v>
      </c>
      <c r="EC32" s="285">
        <v>5.1000000000000004E-4</v>
      </c>
      <c r="ED32" s="285">
        <v>0.10262</v>
      </c>
      <c r="EE32" s="285">
        <v>0.31452000000000002</v>
      </c>
      <c r="EF32" s="285">
        <v>9.5949999999999994E-2</v>
      </c>
      <c r="EG32" s="285">
        <v>4.1000000000000003E-3</v>
      </c>
      <c r="EH32" s="285">
        <v>2.0500000000000002E-3</v>
      </c>
      <c r="EI32" s="285">
        <v>0</v>
      </c>
      <c r="EJ32" s="285">
        <v>1.7440000000000001E-2</v>
      </c>
      <c r="EK32" s="285">
        <v>9.75E-3</v>
      </c>
      <c r="EL32" s="285">
        <v>0.28835</v>
      </c>
      <c r="EM32" s="285">
        <v>0.15187</v>
      </c>
      <c r="EN32" s="285">
        <v>2.7040000000000002E-2</v>
      </c>
      <c r="EO32" s="285">
        <v>3.5400000000000001E-2</v>
      </c>
      <c r="EP32" s="285">
        <v>0</v>
      </c>
      <c r="EQ32" s="285">
        <v>0</v>
      </c>
      <c r="ER32" s="285">
        <v>0</v>
      </c>
      <c r="ES32" s="285">
        <v>1.5910000000000001E-2</v>
      </c>
      <c r="ET32" s="285">
        <v>1.077E-2</v>
      </c>
      <c r="EU32" s="285">
        <v>5.64E-3</v>
      </c>
      <c r="EV32" s="285">
        <v>2.0500000000000002E-3</v>
      </c>
      <c r="EW32" s="285">
        <v>0</v>
      </c>
      <c r="EX32" s="285">
        <v>0</v>
      </c>
      <c r="EY32" s="285">
        <v>0</v>
      </c>
      <c r="EZ32" s="285">
        <v>1.847E-2</v>
      </c>
      <c r="FA32" s="285">
        <v>3.1300000000000001E-2</v>
      </c>
      <c r="FB32" s="285">
        <v>4.002E-2</v>
      </c>
      <c r="FC32" s="285">
        <v>2.2519999999999998E-2</v>
      </c>
      <c r="FD32" s="285">
        <v>0.48076000000000002</v>
      </c>
    </row>
    <row r="33" spans="1:160">
      <c r="A33" s="6" t="s">
        <v>230</v>
      </c>
      <c r="B33" s="441">
        <v>0.91200000000000003</v>
      </c>
      <c r="C33" s="283">
        <v>0.158</v>
      </c>
      <c r="D33" s="442">
        <v>17</v>
      </c>
      <c r="E33" s="443">
        <v>0.56999999999999995</v>
      </c>
      <c r="F33" s="429">
        <v>0.19</v>
      </c>
      <c r="G33" s="411">
        <v>39</v>
      </c>
      <c r="H33" s="312">
        <v>0.71199999999999997</v>
      </c>
      <c r="I33" s="340">
        <v>0.41</v>
      </c>
      <c r="J33" s="442">
        <v>17</v>
      </c>
      <c r="K33" s="74">
        <v>0.42199999999999999</v>
      </c>
      <c r="L33" s="309">
        <v>0.12</v>
      </c>
      <c r="M33" s="44">
        <v>49</v>
      </c>
      <c r="N33" s="6" t="s">
        <v>191</v>
      </c>
      <c r="O33" s="6" t="s">
        <v>194</v>
      </c>
      <c r="P33" s="6" t="s">
        <v>28</v>
      </c>
      <c r="Q33" s="138">
        <v>27</v>
      </c>
      <c r="R33" s="138">
        <v>1992</v>
      </c>
      <c r="S33" s="138">
        <v>29</v>
      </c>
      <c r="T33" s="285">
        <v>5.64E-3</v>
      </c>
      <c r="U33" s="285">
        <v>3.0269999999999998E-2</v>
      </c>
      <c r="V33" s="285">
        <v>9.75E-3</v>
      </c>
      <c r="W33" s="285">
        <v>1.652E-2</v>
      </c>
      <c r="X33" s="285">
        <v>1.0399999999999999E-3</v>
      </c>
      <c r="Y33" s="285">
        <v>3.3E-4</v>
      </c>
      <c r="Z33" s="285">
        <v>8.0000000000000007E-5</v>
      </c>
      <c r="AA33" s="285">
        <v>2.4000000000000001E-4</v>
      </c>
      <c r="AB33" s="285">
        <v>8.3599999999999994E-3</v>
      </c>
      <c r="AC33" s="285">
        <v>0</v>
      </c>
      <c r="AD33" s="285">
        <v>1.0300000000000001E-3</v>
      </c>
      <c r="AE33" s="285">
        <v>1.0300000000000001E-3</v>
      </c>
      <c r="AF33" s="285">
        <v>3.8500000000000001E-3</v>
      </c>
      <c r="AG33" s="285">
        <v>3.0300000000000001E-3</v>
      </c>
      <c r="AH33" s="285">
        <v>5.0000000000000002E-5</v>
      </c>
      <c r="AI33" s="285">
        <v>1.8E-3</v>
      </c>
      <c r="AJ33" s="285">
        <v>1.5900000000000001E-3</v>
      </c>
      <c r="AK33" s="285">
        <v>0.30271999999999999</v>
      </c>
      <c r="AL33" s="285">
        <v>0.39917999999999998</v>
      </c>
      <c r="AM33" s="285">
        <v>3.8890000000000001E-2</v>
      </c>
      <c r="AN33" s="285">
        <v>4.5808099999999996</v>
      </c>
      <c r="AO33" s="285">
        <v>1.1395599999999999</v>
      </c>
      <c r="AP33" s="285">
        <v>0.17804</v>
      </c>
      <c r="AQ33" s="285">
        <v>0.21856999999999999</v>
      </c>
      <c r="AR33" s="285">
        <v>4.1820000000000003E-2</v>
      </c>
      <c r="AS33" s="285">
        <v>9.1329999999999995E-2</v>
      </c>
      <c r="AT33" s="285">
        <v>0.11185</v>
      </c>
      <c r="AU33" s="285">
        <v>4.1919999999999999E-2</v>
      </c>
      <c r="AV33" s="285">
        <v>2.155E-2</v>
      </c>
      <c r="AW33" s="285">
        <v>3.5400000000000001E-2</v>
      </c>
      <c r="AX33" s="285">
        <v>3.125E-2</v>
      </c>
      <c r="AY33" s="285">
        <v>1.0300000000000001E-3</v>
      </c>
      <c r="AZ33" s="285">
        <v>1.6900000000000001E-3</v>
      </c>
      <c r="BA33" s="285">
        <v>-6.7000000000000002E-4</v>
      </c>
      <c r="BB33" s="285">
        <v>1.3849999999999999E-2</v>
      </c>
      <c r="BC33" s="285">
        <v>1.4880000000000001E-2</v>
      </c>
      <c r="BD33" s="285">
        <v>1.847E-2</v>
      </c>
      <c r="BE33" s="285">
        <v>2.5699999999999998E-3</v>
      </c>
      <c r="BF33" s="285">
        <v>3.6940000000000001E-2</v>
      </c>
      <c r="BG33" s="285">
        <v>0.38789000000000001</v>
      </c>
      <c r="BH33" s="285">
        <v>1.129E-2</v>
      </c>
      <c r="BI33" s="285">
        <v>1.0300000000000001E-3</v>
      </c>
      <c r="BJ33" s="285">
        <v>2.0500000000000002E-3</v>
      </c>
      <c r="BK33" s="285">
        <v>8.8249999999999995E-2</v>
      </c>
      <c r="BL33" s="285">
        <v>4.1000000000000003E-3</v>
      </c>
      <c r="BM33" s="285">
        <v>2.6169999999999999E-2</v>
      </c>
      <c r="BN33" s="285">
        <v>5.1000000000000004E-4</v>
      </c>
      <c r="BO33" s="285">
        <v>0</v>
      </c>
      <c r="BP33" s="285">
        <v>0</v>
      </c>
      <c r="BQ33" s="285">
        <v>0</v>
      </c>
      <c r="BR33" s="285">
        <v>0.31657000000000002</v>
      </c>
      <c r="BS33" s="285">
        <v>5.3870000000000001E-2</v>
      </c>
      <c r="BT33" s="285">
        <v>2.8729999999999999E-2</v>
      </c>
      <c r="BU33" s="285">
        <v>5.3359999999999998E-2</v>
      </c>
      <c r="BV33" s="285">
        <v>0.33248</v>
      </c>
      <c r="BW33" s="285">
        <v>6.1599999999999997E-3</v>
      </c>
      <c r="BX33" s="285">
        <v>2.5699999999999998E-3</v>
      </c>
      <c r="BY33" s="285">
        <v>1.0300000000000001E-3</v>
      </c>
      <c r="BZ33" s="285">
        <v>2.0500000000000002E-3</v>
      </c>
      <c r="CA33" s="285">
        <v>6.1599999999999997E-3</v>
      </c>
      <c r="CB33" s="285">
        <v>1.4370000000000001E-2</v>
      </c>
      <c r="CC33" s="285">
        <v>2.3089999999999999E-2</v>
      </c>
      <c r="CD33" s="285">
        <v>4.3610000000000003E-2</v>
      </c>
      <c r="CE33" s="285">
        <v>1.5E-3</v>
      </c>
      <c r="CF33" s="285">
        <v>2.4629999999999999E-2</v>
      </c>
      <c r="CG33" s="285">
        <v>0</v>
      </c>
      <c r="CH33" s="285">
        <v>8.2100000000000003E-3</v>
      </c>
      <c r="CI33" s="285">
        <v>2.5699999999999998E-3</v>
      </c>
      <c r="CJ33" s="285">
        <v>7.1799999999999998E-3</v>
      </c>
      <c r="CK33" s="285">
        <v>1.0300000000000001E-3</v>
      </c>
      <c r="CL33" s="285">
        <v>6.1599999999999997E-3</v>
      </c>
      <c r="CM33" s="285">
        <v>2.1000000000000001E-4</v>
      </c>
      <c r="CN33" s="285">
        <v>4.1000000000000003E-3</v>
      </c>
      <c r="CO33" s="285">
        <v>0</v>
      </c>
      <c r="CP33" s="285">
        <v>1.0300000000000001E-3</v>
      </c>
      <c r="CQ33" s="285">
        <v>5.1000000000000004E-4</v>
      </c>
      <c r="CR33" s="285">
        <v>5.1000000000000004E-4</v>
      </c>
      <c r="CS33" s="285">
        <v>0</v>
      </c>
      <c r="CT33" s="285">
        <v>1.7440000000000001E-2</v>
      </c>
      <c r="CU33" s="285">
        <v>1.231E-2</v>
      </c>
      <c r="CV33" s="285">
        <v>7.7000000000000002E-3</v>
      </c>
      <c r="CW33" s="285">
        <v>7.1799999999999998E-3</v>
      </c>
      <c r="CX33" s="285">
        <v>2.5699999999999998E-3</v>
      </c>
      <c r="CY33" s="285">
        <v>4.62E-3</v>
      </c>
      <c r="CZ33" s="285">
        <v>1.5389999999999999E-2</v>
      </c>
      <c r="DA33" s="285">
        <v>1.5389999999999999E-2</v>
      </c>
      <c r="DB33" s="285">
        <v>1.077E-2</v>
      </c>
      <c r="DC33" s="285">
        <v>0.29143000000000002</v>
      </c>
      <c r="DD33" s="285">
        <v>7.1319999999999995E-2</v>
      </c>
      <c r="DE33" s="285">
        <v>1.257E-2</v>
      </c>
      <c r="DF33" s="285">
        <v>5.5410000000000001E-2</v>
      </c>
      <c r="DG33" s="285">
        <v>0.14058000000000001</v>
      </c>
      <c r="DH33" s="285">
        <v>9.5430000000000001E-2</v>
      </c>
      <c r="DI33" s="285">
        <v>1.077E-2</v>
      </c>
      <c r="DJ33" s="285">
        <v>0</v>
      </c>
      <c r="DK33" s="285">
        <v>0</v>
      </c>
      <c r="DL33" s="285">
        <v>1.077E-2</v>
      </c>
      <c r="DM33" s="285">
        <v>1.3849999999999999E-2</v>
      </c>
      <c r="DN33" s="285">
        <v>2.4629999999999999E-2</v>
      </c>
      <c r="DO33" s="285">
        <v>3.1300000000000001E-2</v>
      </c>
      <c r="DP33" s="285">
        <v>1.0300000000000001E-3</v>
      </c>
      <c r="DQ33" s="285">
        <v>0</v>
      </c>
      <c r="DR33" s="285">
        <v>0.64134999999999998</v>
      </c>
      <c r="DS33" s="285">
        <v>1.0300000000000001E-3</v>
      </c>
      <c r="DT33" s="285">
        <v>5.1310000000000001E-2</v>
      </c>
      <c r="DU33" s="285">
        <v>0.28681000000000001</v>
      </c>
      <c r="DV33" s="285">
        <v>0.36531999999999998</v>
      </c>
      <c r="DW33" s="285">
        <v>8.0549999999999997E-2</v>
      </c>
      <c r="DX33" s="285">
        <v>0.63007000000000002</v>
      </c>
      <c r="DY33" s="285">
        <v>3.0269999999999998E-2</v>
      </c>
      <c r="DZ33" s="285">
        <v>6.3619999999999996E-2</v>
      </c>
      <c r="EA33" s="285">
        <v>2.4420000000000001E-2</v>
      </c>
      <c r="EB33" s="285">
        <v>3.2840000000000001E-2</v>
      </c>
      <c r="EC33" s="285">
        <v>3.5899999999999999E-3</v>
      </c>
      <c r="ED33" s="285">
        <v>0.53103999999999996</v>
      </c>
      <c r="EE33" s="285">
        <v>2.7644899999999999</v>
      </c>
      <c r="EF33" s="285">
        <v>1.6675199999999999</v>
      </c>
      <c r="EG33" s="285">
        <v>9.3380000000000005E-2</v>
      </c>
      <c r="EH33" s="285">
        <v>2.7189999999999999E-2</v>
      </c>
      <c r="EI33" s="285">
        <v>2.5139999999999999E-2</v>
      </c>
      <c r="EJ33" s="285">
        <v>4.4639999999999999E-2</v>
      </c>
      <c r="EK33" s="285">
        <v>5.2850000000000001E-2</v>
      </c>
      <c r="EL33" s="285">
        <v>0.78297000000000005</v>
      </c>
      <c r="EM33" s="285">
        <v>0.49974000000000002</v>
      </c>
      <c r="EN33" s="285">
        <v>3.2730000000000002E-2</v>
      </c>
      <c r="EO33" s="285">
        <v>0.11852</v>
      </c>
      <c r="EP33" s="285">
        <v>3.0799999999999998E-3</v>
      </c>
      <c r="EQ33" s="285">
        <v>0</v>
      </c>
      <c r="ER33" s="285">
        <v>0</v>
      </c>
      <c r="ES33" s="285">
        <v>2.155E-2</v>
      </c>
      <c r="ET33" s="285">
        <v>5.0279999999999998E-2</v>
      </c>
      <c r="EU33" s="285">
        <v>1.129E-2</v>
      </c>
      <c r="EV33" s="285">
        <v>2.6169999999999999E-2</v>
      </c>
      <c r="EW33" s="285">
        <v>5.1000000000000004E-4</v>
      </c>
      <c r="EX33" s="285">
        <v>0</v>
      </c>
      <c r="EY33" s="285">
        <v>0</v>
      </c>
      <c r="EZ33" s="285">
        <v>7.1830000000000005E-2</v>
      </c>
      <c r="FA33" s="285">
        <v>5.13E-3</v>
      </c>
      <c r="FB33" s="285">
        <v>2.001E-2</v>
      </c>
      <c r="FC33" s="285">
        <v>1.047E-2</v>
      </c>
      <c r="FD33" s="285">
        <v>1.3401700000000001</v>
      </c>
    </row>
    <row r="34" spans="1:160">
      <c r="A34" s="6" t="s">
        <v>244</v>
      </c>
      <c r="B34" s="425">
        <v>0.53900000000000003</v>
      </c>
      <c r="C34" s="444">
        <v>7.0000000000000007E-2</v>
      </c>
      <c r="D34" s="445">
        <v>46</v>
      </c>
      <c r="E34" s="446">
        <v>0.56899999999999995</v>
      </c>
      <c r="F34" s="283">
        <v>0.23</v>
      </c>
      <c r="G34" s="312">
        <v>26</v>
      </c>
      <c r="H34" s="279">
        <v>1</v>
      </c>
      <c r="I34" s="447">
        <v>0.65</v>
      </c>
      <c r="J34" s="357">
        <v>3</v>
      </c>
      <c r="K34" s="448">
        <v>0.85399999999999998</v>
      </c>
      <c r="L34" s="337">
        <v>0.25</v>
      </c>
      <c r="M34" s="52">
        <v>7</v>
      </c>
      <c r="N34" s="6" t="s">
        <v>177</v>
      </c>
      <c r="O34" s="6" t="s">
        <v>194</v>
      </c>
      <c r="P34" s="6" t="s">
        <v>12</v>
      </c>
      <c r="Q34" s="138">
        <v>24</v>
      </c>
      <c r="R34" s="138">
        <v>1995</v>
      </c>
      <c r="S34" s="138">
        <v>37</v>
      </c>
      <c r="T34" s="285">
        <v>7.1799999999999998E-3</v>
      </c>
      <c r="U34" s="285">
        <v>5.0279999999999998E-2</v>
      </c>
      <c r="V34" s="285">
        <v>2.3089999999999999E-2</v>
      </c>
      <c r="W34" s="285">
        <v>2.3550000000000001E-2</v>
      </c>
      <c r="X34" s="285">
        <v>1.3600000000000001E-3</v>
      </c>
      <c r="Y34" s="285">
        <v>6.3000000000000003E-4</v>
      </c>
      <c r="Z34" s="285">
        <v>6.9999999999999994E-5</v>
      </c>
      <c r="AA34" s="285">
        <v>1.4999999999999999E-4</v>
      </c>
      <c r="AB34" s="285">
        <v>6.6699999999999997E-3</v>
      </c>
      <c r="AC34" s="285">
        <v>0</v>
      </c>
      <c r="AD34" s="285">
        <v>5.1000000000000004E-4</v>
      </c>
      <c r="AE34" s="285">
        <v>1.0300000000000001E-3</v>
      </c>
      <c r="AF34" s="285">
        <v>8.2100000000000003E-3</v>
      </c>
      <c r="AG34" s="285">
        <v>7.4400000000000004E-3</v>
      </c>
      <c r="AH34" s="285">
        <v>8.0000000000000007E-5</v>
      </c>
      <c r="AI34" s="285">
        <v>-1.0300000000000001E-3</v>
      </c>
      <c r="AJ34" s="285">
        <v>-7.6999999999999996E-4</v>
      </c>
      <c r="AK34" s="285">
        <v>0.31092999999999998</v>
      </c>
      <c r="AL34" s="285">
        <v>0.42688999999999999</v>
      </c>
      <c r="AM34" s="285">
        <v>3.7350000000000001E-2</v>
      </c>
      <c r="AN34" s="285">
        <v>4.2021499999999996</v>
      </c>
      <c r="AO34" s="285">
        <v>0.74346000000000001</v>
      </c>
      <c r="AP34" s="285">
        <v>0.20266999999999999</v>
      </c>
      <c r="AQ34" s="285">
        <v>0.25962000000000002</v>
      </c>
      <c r="AR34" s="285">
        <v>4.0070000000000001E-2</v>
      </c>
      <c r="AS34" s="285">
        <v>8.5680000000000006E-2</v>
      </c>
      <c r="AT34" s="285">
        <v>0.1139</v>
      </c>
      <c r="AU34" s="285">
        <v>3.8580000000000003E-2</v>
      </c>
      <c r="AV34" s="285">
        <v>9.75E-3</v>
      </c>
      <c r="AW34" s="285">
        <v>1.898E-2</v>
      </c>
      <c r="AX34" s="285">
        <v>2.6370000000000001E-2</v>
      </c>
      <c r="AY34" s="285">
        <v>2.5699999999999998E-3</v>
      </c>
      <c r="AZ34" s="285">
        <v>2.15E-3</v>
      </c>
      <c r="BA34" s="285">
        <v>4.0999999999999999E-4</v>
      </c>
      <c r="BB34" s="285">
        <v>2.155E-2</v>
      </c>
      <c r="BC34" s="285">
        <v>2.052E-2</v>
      </c>
      <c r="BD34" s="285">
        <v>1.2829999999999999E-2</v>
      </c>
      <c r="BE34" s="285">
        <v>1.5399999999999999E-3</v>
      </c>
      <c r="BF34" s="285">
        <v>2.3089999999999999E-2</v>
      </c>
      <c r="BG34" s="285">
        <v>0.40482000000000001</v>
      </c>
      <c r="BH34" s="285">
        <v>2.206E-2</v>
      </c>
      <c r="BI34" s="285">
        <v>0</v>
      </c>
      <c r="BJ34" s="285">
        <v>0</v>
      </c>
      <c r="BK34" s="285">
        <v>0.16213</v>
      </c>
      <c r="BL34" s="285">
        <v>5.64E-3</v>
      </c>
      <c r="BM34" s="285">
        <v>1.847E-2</v>
      </c>
      <c r="BN34" s="285">
        <v>5.1000000000000004E-4</v>
      </c>
      <c r="BO34" s="285">
        <v>5.1000000000000004E-4</v>
      </c>
      <c r="BP34" s="285">
        <v>0</v>
      </c>
      <c r="BQ34" s="285">
        <v>0</v>
      </c>
      <c r="BR34" s="285">
        <v>0.27090999999999998</v>
      </c>
      <c r="BS34" s="285">
        <v>8.9279999999999998E-2</v>
      </c>
      <c r="BT34" s="285">
        <v>6.6699999999999995E-2</v>
      </c>
      <c r="BU34" s="285">
        <v>5.5410000000000001E-2</v>
      </c>
      <c r="BV34" s="285">
        <v>0.27655000000000002</v>
      </c>
      <c r="BW34" s="285">
        <v>2.5139999999999999E-2</v>
      </c>
      <c r="BX34" s="285">
        <v>7.1799999999999998E-3</v>
      </c>
      <c r="BY34" s="285">
        <v>7.1799999999999998E-3</v>
      </c>
      <c r="BZ34" s="285">
        <v>1.0300000000000001E-3</v>
      </c>
      <c r="CA34" s="285">
        <v>6.1599999999999997E-3</v>
      </c>
      <c r="CB34" s="285">
        <v>1.231E-2</v>
      </c>
      <c r="CC34" s="285">
        <v>2.001E-2</v>
      </c>
      <c r="CD34" s="285">
        <v>5.0279999999999998E-2</v>
      </c>
      <c r="CE34" s="285">
        <v>1.3600000000000001E-3</v>
      </c>
      <c r="CF34" s="285">
        <v>3.7969999999999997E-2</v>
      </c>
      <c r="CG34" s="285">
        <v>0</v>
      </c>
      <c r="CH34" s="285">
        <v>2.0500000000000002E-3</v>
      </c>
      <c r="CI34" s="285">
        <v>5.64E-3</v>
      </c>
      <c r="CJ34" s="285">
        <v>2.5699999999999998E-3</v>
      </c>
      <c r="CK34" s="285">
        <v>2.0500000000000002E-3</v>
      </c>
      <c r="CL34" s="285">
        <v>7.1799999999999998E-3</v>
      </c>
      <c r="CM34" s="285">
        <v>1.9000000000000001E-4</v>
      </c>
      <c r="CN34" s="285">
        <v>4.62E-3</v>
      </c>
      <c r="CO34" s="285">
        <v>0</v>
      </c>
      <c r="CP34" s="285">
        <v>5.1000000000000004E-4</v>
      </c>
      <c r="CQ34" s="285">
        <v>2.0500000000000002E-3</v>
      </c>
      <c r="CR34" s="285">
        <v>0</v>
      </c>
      <c r="CS34" s="285">
        <v>0</v>
      </c>
      <c r="CT34" s="285">
        <v>1.796E-2</v>
      </c>
      <c r="CU34" s="285">
        <v>1.129E-2</v>
      </c>
      <c r="CV34" s="285">
        <v>2.5699999999999998E-3</v>
      </c>
      <c r="CW34" s="285">
        <v>9.2399999999999999E-3</v>
      </c>
      <c r="CX34" s="285">
        <v>6.1599999999999997E-3</v>
      </c>
      <c r="CY34" s="285">
        <v>5.13E-3</v>
      </c>
      <c r="CZ34" s="285">
        <v>1.5389999999999999E-2</v>
      </c>
      <c r="DA34" s="285">
        <v>1.7090000000000001E-2</v>
      </c>
      <c r="DB34" s="285">
        <v>1.026E-2</v>
      </c>
      <c r="DC34" s="285">
        <v>0.32118999999999998</v>
      </c>
      <c r="DD34" s="285">
        <v>8.5169999999999996E-2</v>
      </c>
      <c r="DE34" s="285">
        <v>1.3599999999999999E-2</v>
      </c>
      <c r="DF34" s="285">
        <v>1.847E-2</v>
      </c>
      <c r="DG34" s="285">
        <v>0.12622</v>
      </c>
      <c r="DH34" s="285">
        <v>0.17649999999999999</v>
      </c>
      <c r="DI34" s="285">
        <v>9.75E-3</v>
      </c>
      <c r="DJ34" s="285">
        <v>1.5399999999999999E-3</v>
      </c>
      <c r="DK34" s="285">
        <v>0</v>
      </c>
      <c r="DL34" s="285">
        <v>8.2100000000000003E-3</v>
      </c>
      <c r="DM34" s="285">
        <v>6.1599999999999997E-3</v>
      </c>
      <c r="DN34" s="285">
        <v>1.5910000000000001E-2</v>
      </c>
      <c r="DO34" s="285">
        <v>2.4109999999999999E-2</v>
      </c>
      <c r="DP34" s="285">
        <v>1.2829999999999999E-2</v>
      </c>
      <c r="DQ34" s="285">
        <v>0</v>
      </c>
      <c r="DR34" s="285">
        <v>0.66700999999999999</v>
      </c>
      <c r="DS34" s="285">
        <v>1.4880000000000001E-2</v>
      </c>
      <c r="DT34" s="285">
        <v>3.6429999999999997E-2</v>
      </c>
      <c r="DU34" s="285">
        <v>0.26116</v>
      </c>
      <c r="DV34" s="285">
        <v>0.40893000000000002</v>
      </c>
      <c r="DW34" s="285">
        <v>0.12468</v>
      </c>
      <c r="DX34" s="285">
        <v>0.64392000000000005</v>
      </c>
      <c r="DY34" s="285">
        <v>2.4629999999999999E-2</v>
      </c>
      <c r="DZ34" s="285">
        <v>3.9510000000000003E-2</v>
      </c>
      <c r="EA34" s="285">
        <v>3.1969999999999998E-2</v>
      </c>
      <c r="EB34" s="285">
        <v>2.6679999999999999E-2</v>
      </c>
      <c r="EC34" s="285">
        <v>1.5399999999999999E-3</v>
      </c>
      <c r="ED34" s="285">
        <v>0.42482999999999999</v>
      </c>
      <c r="EE34" s="285">
        <v>1.99692</v>
      </c>
      <c r="EF34" s="285">
        <v>1.1241699999999999</v>
      </c>
      <c r="EG34" s="285">
        <v>6.8239999999999995E-2</v>
      </c>
      <c r="EH34" s="285">
        <v>1.95E-2</v>
      </c>
      <c r="EI34" s="285">
        <v>2.4109999999999999E-2</v>
      </c>
      <c r="EJ34" s="285">
        <v>5.6950000000000001E-2</v>
      </c>
      <c r="EK34" s="285">
        <v>4.3099999999999999E-2</v>
      </c>
      <c r="EL34" s="285">
        <v>0.99948999999999999</v>
      </c>
      <c r="EM34" s="285">
        <v>0.51820999999999995</v>
      </c>
      <c r="EN34" s="285">
        <v>2.6579999999999999E-2</v>
      </c>
      <c r="EO34" s="285">
        <v>0.17546999999999999</v>
      </c>
      <c r="EP34" s="285">
        <v>2.0500000000000002E-3</v>
      </c>
      <c r="EQ34" s="285">
        <v>5.1000000000000004E-4</v>
      </c>
      <c r="ER34" s="285">
        <v>5.1000000000000004E-4</v>
      </c>
      <c r="ES34" s="285">
        <v>2.5139999999999999E-2</v>
      </c>
      <c r="ET34" s="285">
        <v>3.5400000000000001E-2</v>
      </c>
      <c r="EU34" s="285">
        <v>1.5389999999999999E-2</v>
      </c>
      <c r="EV34" s="285">
        <v>1.847E-2</v>
      </c>
      <c r="EW34" s="285">
        <v>0</v>
      </c>
      <c r="EX34" s="285">
        <v>0</v>
      </c>
      <c r="EY34" s="285">
        <v>0</v>
      </c>
      <c r="EZ34" s="285">
        <v>6.2080000000000003E-2</v>
      </c>
      <c r="FA34" s="285">
        <v>7.1319999999999995E-2</v>
      </c>
      <c r="FB34" s="285">
        <v>9.1329999999999995E-2</v>
      </c>
      <c r="FC34" s="285">
        <v>2.247E-2</v>
      </c>
      <c r="FD34" s="285">
        <v>1.7075400000000001</v>
      </c>
    </row>
    <row r="35" spans="1:160">
      <c r="A35" s="6" t="s">
        <v>215</v>
      </c>
      <c r="B35" s="386">
        <v>0.64</v>
      </c>
      <c r="C35" s="296">
        <v>0.16800000000000001</v>
      </c>
      <c r="D35" s="366">
        <v>13</v>
      </c>
      <c r="E35" s="446">
        <v>0.56799999999999995</v>
      </c>
      <c r="F35" s="283">
        <v>0.23</v>
      </c>
      <c r="G35" s="312">
        <v>26</v>
      </c>
      <c r="H35" s="312">
        <v>0.79900000000000004</v>
      </c>
      <c r="I35" s="449">
        <v>0.5</v>
      </c>
      <c r="J35" s="349">
        <v>8</v>
      </c>
      <c r="K35" s="368">
        <v>0.76300000000000001</v>
      </c>
      <c r="L35" s="70">
        <v>0.2</v>
      </c>
      <c r="M35" s="303">
        <v>24</v>
      </c>
      <c r="N35" s="6" t="s">
        <v>177</v>
      </c>
      <c r="O35" s="6" t="s">
        <v>194</v>
      </c>
      <c r="P35" s="6" t="s">
        <v>13</v>
      </c>
      <c r="Q35" s="138">
        <v>22</v>
      </c>
      <c r="R35" s="138">
        <v>1997</v>
      </c>
      <c r="S35" s="138">
        <v>32.4</v>
      </c>
      <c r="T35" s="285">
        <v>5.64E-3</v>
      </c>
      <c r="U35" s="285">
        <v>4.0529999999999997E-2</v>
      </c>
      <c r="V35" s="285">
        <v>1.847E-2</v>
      </c>
      <c r="W35" s="285">
        <v>2.3400000000000001E-2</v>
      </c>
      <c r="X35" s="285">
        <v>1.25E-3</v>
      </c>
      <c r="Y35" s="285">
        <v>5.6999999999999998E-4</v>
      </c>
      <c r="Z35" s="285">
        <v>6.9999999999999994E-5</v>
      </c>
      <c r="AA35" s="285">
        <v>1.6000000000000001E-4</v>
      </c>
      <c r="AB35" s="285">
        <v>9.4400000000000005E-3</v>
      </c>
      <c r="AC35" s="285">
        <v>2.5699999999999998E-3</v>
      </c>
      <c r="AD35" s="285">
        <v>0</v>
      </c>
      <c r="AE35" s="285">
        <v>0</v>
      </c>
      <c r="AF35" s="285">
        <v>4.7699999999999999E-3</v>
      </c>
      <c r="AG35" s="285">
        <v>4.7699999999999999E-3</v>
      </c>
      <c r="AH35" s="285">
        <v>6.0000000000000002E-5</v>
      </c>
      <c r="AI35" s="285">
        <v>8.7000000000000001E-4</v>
      </c>
      <c r="AJ35" s="285">
        <v>8.7000000000000001E-4</v>
      </c>
      <c r="AK35" s="285">
        <v>0.51051999999999997</v>
      </c>
      <c r="AL35" s="285">
        <v>0.63314999999999999</v>
      </c>
      <c r="AM35" s="285">
        <v>4.1349999999999998E-2</v>
      </c>
      <c r="AN35" s="285">
        <v>8.1277600000000003</v>
      </c>
      <c r="AO35" s="285">
        <v>1.62904</v>
      </c>
      <c r="AP35" s="285">
        <v>0.27706999999999998</v>
      </c>
      <c r="AQ35" s="285">
        <v>0.31657000000000002</v>
      </c>
      <c r="AR35" s="285">
        <v>4.4889999999999999E-2</v>
      </c>
      <c r="AS35" s="285">
        <v>0.17546999999999999</v>
      </c>
      <c r="AT35" s="285">
        <v>0.20934</v>
      </c>
      <c r="AU35" s="285">
        <v>4.2999999999999997E-2</v>
      </c>
      <c r="AV35" s="285">
        <v>4.2590000000000003E-2</v>
      </c>
      <c r="AW35" s="285">
        <v>6.6189999999999999E-2</v>
      </c>
      <c r="AX35" s="285">
        <v>3.2989999999999998E-2</v>
      </c>
      <c r="AY35" s="285">
        <v>4.62E-3</v>
      </c>
      <c r="AZ35" s="285">
        <v>1.8500000000000001E-3</v>
      </c>
      <c r="BA35" s="285">
        <v>2.7699999999999999E-3</v>
      </c>
      <c r="BB35" s="285">
        <v>2.104E-2</v>
      </c>
      <c r="BC35" s="285">
        <v>1.7440000000000001E-2</v>
      </c>
      <c r="BD35" s="285">
        <v>2.8729999999999999E-2</v>
      </c>
      <c r="BE35" s="285">
        <v>3.0799999999999998E-3</v>
      </c>
      <c r="BF35" s="285">
        <v>4.9259999999999998E-2</v>
      </c>
      <c r="BG35" s="285">
        <v>0.61878</v>
      </c>
      <c r="BH35" s="285">
        <v>1.4370000000000001E-2</v>
      </c>
      <c r="BI35" s="285">
        <v>2.0500000000000002E-3</v>
      </c>
      <c r="BJ35" s="285">
        <v>1.5399999999999999E-3</v>
      </c>
      <c r="BK35" s="285">
        <v>9.9540000000000003E-2</v>
      </c>
      <c r="BL35" s="285">
        <v>1.4880000000000001E-2</v>
      </c>
      <c r="BM35" s="285">
        <v>2.206E-2</v>
      </c>
      <c r="BN35" s="285">
        <v>5.1000000000000004E-4</v>
      </c>
      <c r="BO35" s="285">
        <v>0</v>
      </c>
      <c r="BP35" s="285">
        <v>0</v>
      </c>
      <c r="BQ35" s="285">
        <v>5.1000000000000004E-4</v>
      </c>
      <c r="BR35" s="285">
        <v>0.51102999999999998</v>
      </c>
      <c r="BS35" s="285">
        <v>6.4140000000000003E-2</v>
      </c>
      <c r="BT35" s="285">
        <v>5.7979999999999997E-2</v>
      </c>
      <c r="BU35" s="285">
        <v>4.7199999999999999E-2</v>
      </c>
      <c r="BV35" s="285">
        <v>0.55105000000000004</v>
      </c>
      <c r="BW35" s="285">
        <v>1.3339999999999999E-2</v>
      </c>
      <c r="BX35" s="285">
        <v>9.2399999999999999E-3</v>
      </c>
      <c r="BY35" s="285">
        <v>3.5899999999999999E-3</v>
      </c>
      <c r="BZ35" s="285">
        <v>1.5399999999999999E-3</v>
      </c>
      <c r="CA35" s="285">
        <v>9.2399999999999999E-3</v>
      </c>
      <c r="CB35" s="285">
        <v>2.6169999999999999E-2</v>
      </c>
      <c r="CC35" s="285">
        <v>2.3089999999999999E-2</v>
      </c>
      <c r="CD35" s="285">
        <v>5.3870000000000001E-2</v>
      </c>
      <c r="CE35" s="285">
        <v>1.66E-3</v>
      </c>
      <c r="CF35" s="285">
        <v>3.848E-2</v>
      </c>
      <c r="CG35" s="285">
        <v>0</v>
      </c>
      <c r="CH35" s="285">
        <v>8.2100000000000003E-3</v>
      </c>
      <c r="CI35" s="285">
        <v>2.5699999999999998E-3</v>
      </c>
      <c r="CJ35" s="285">
        <v>4.62E-3</v>
      </c>
      <c r="CK35" s="285">
        <v>0</v>
      </c>
      <c r="CL35" s="285">
        <v>9.2399999999999999E-3</v>
      </c>
      <c r="CM35" s="285">
        <v>2.7999999999999998E-4</v>
      </c>
      <c r="CN35" s="285">
        <v>7.7000000000000002E-3</v>
      </c>
      <c r="CO35" s="285">
        <v>0</v>
      </c>
      <c r="CP35" s="285">
        <v>1.0300000000000001E-3</v>
      </c>
      <c r="CQ35" s="285">
        <v>0</v>
      </c>
      <c r="CR35" s="285">
        <v>5.1000000000000004E-4</v>
      </c>
      <c r="CS35" s="285">
        <v>0</v>
      </c>
      <c r="CT35" s="285">
        <v>8.2100000000000003E-3</v>
      </c>
      <c r="CU35" s="285">
        <v>5.13E-3</v>
      </c>
      <c r="CV35" s="285">
        <v>1.0300000000000001E-3</v>
      </c>
      <c r="CW35" s="285">
        <v>3.0799999999999998E-3</v>
      </c>
      <c r="CX35" s="285">
        <v>4.1000000000000003E-3</v>
      </c>
      <c r="CY35" s="285">
        <v>2.5699999999999998E-3</v>
      </c>
      <c r="CZ35" s="285">
        <v>1.231E-2</v>
      </c>
      <c r="DA35" s="285">
        <v>1.0670000000000001E-2</v>
      </c>
      <c r="DB35" s="285">
        <v>9.75E-3</v>
      </c>
      <c r="DC35" s="285">
        <v>0.17701</v>
      </c>
      <c r="DD35" s="285">
        <v>3.7969999999999997E-2</v>
      </c>
      <c r="DE35" s="285">
        <v>1.098E-2</v>
      </c>
      <c r="DF35" s="285">
        <v>1.95E-2</v>
      </c>
      <c r="DG35" s="285">
        <v>7.3880000000000001E-2</v>
      </c>
      <c r="DH35" s="285">
        <v>8.3629999999999996E-2</v>
      </c>
      <c r="DI35" s="285">
        <v>1.231E-2</v>
      </c>
      <c r="DJ35" s="285">
        <v>1.5399999999999999E-3</v>
      </c>
      <c r="DK35" s="285">
        <v>0</v>
      </c>
      <c r="DL35" s="285">
        <v>1.077E-2</v>
      </c>
      <c r="DM35" s="285">
        <v>5.13E-3</v>
      </c>
      <c r="DN35" s="285">
        <v>1.7440000000000001E-2</v>
      </c>
      <c r="DO35" s="285">
        <v>1.3339999999999999E-2</v>
      </c>
      <c r="DP35" s="285">
        <v>4.62E-3</v>
      </c>
      <c r="DQ35" s="285">
        <v>0</v>
      </c>
      <c r="DR35" s="285">
        <v>0.84043000000000001</v>
      </c>
      <c r="DS35" s="285">
        <v>9.2399999999999999E-3</v>
      </c>
      <c r="DT35" s="285">
        <v>5.8999999999999997E-2</v>
      </c>
      <c r="DU35" s="285">
        <v>0.32016</v>
      </c>
      <c r="DV35" s="285">
        <v>0.52847999999999995</v>
      </c>
      <c r="DW35" s="285">
        <v>9.7489999999999993E-2</v>
      </c>
      <c r="DX35" s="285">
        <v>0.82452999999999999</v>
      </c>
      <c r="DY35" s="285">
        <v>4.5150000000000003E-2</v>
      </c>
      <c r="DZ35" s="285">
        <v>8.4150000000000003E-2</v>
      </c>
      <c r="EA35" s="285">
        <v>2.7550000000000002E-2</v>
      </c>
      <c r="EB35" s="285">
        <v>4.8230000000000002E-2</v>
      </c>
      <c r="EC35" s="285">
        <v>1.077E-2</v>
      </c>
      <c r="ED35" s="285">
        <v>0.64751000000000003</v>
      </c>
      <c r="EE35" s="285">
        <v>3.15239</v>
      </c>
      <c r="EF35" s="285">
        <v>2.0508000000000002</v>
      </c>
      <c r="EG35" s="285">
        <v>0.11237</v>
      </c>
      <c r="EH35" s="285">
        <v>3.7969999999999997E-2</v>
      </c>
      <c r="EI35" s="285">
        <v>3.1300000000000001E-2</v>
      </c>
      <c r="EJ35" s="285">
        <v>3.0790000000000001E-2</v>
      </c>
      <c r="EK35" s="285">
        <v>3.848E-2</v>
      </c>
      <c r="EL35" s="285">
        <v>0.97331999999999996</v>
      </c>
      <c r="EM35" s="285">
        <v>0.70652000000000004</v>
      </c>
      <c r="EN35" s="285">
        <v>3.7249999999999998E-2</v>
      </c>
      <c r="EO35" s="285">
        <v>0.14366000000000001</v>
      </c>
      <c r="EP35" s="285">
        <v>2.0500000000000002E-3</v>
      </c>
      <c r="EQ35" s="285">
        <v>0</v>
      </c>
      <c r="ER35" s="285">
        <v>0</v>
      </c>
      <c r="ES35" s="285">
        <v>1.2829999999999999E-2</v>
      </c>
      <c r="ET35" s="285">
        <v>2.8729999999999999E-2</v>
      </c>
      <c r="EU35" s="285">
        <v>1.3849999999999999E-2</v>
      </c>
      <c r="EV35" s="285">
        <v>2.206E-2</v>
      </c>
      <c r="EW35" s="285">
        <v>1.0300000000000001E-3</v>
      </c>
      <c r="EX35" s="285">
        <v>0</v>
      </c>
      <c r="EY35" s="285">
        <v>0</v>
      </c>
      <c r="EZ35" s="285">
        <v>7.2859999999999994E-2</v>
      </c>
      <c r="FA35" s="285">
        <v>1.18E-2</v>
      </c>
      <c r="FB35" s="285">
        <v>1.129E-2</v>
      </c>
      <c r="FC35" s="285">
        <v>2.622E-2</v>
      </c>
      <c r="FD35" s="285">
        <v>1.4982</v>
      </c>
    </row>
    <row r="36" spans="1:160">
      <c r="A36" s="6" t="s">
        <v>237</v>
      </c>
      <c r="B36" s="293">
        <v>0.25700000000000001</v>
      </c>
      <c r="C36" s="408">
        <v>7.5999999999999998E-2</v>
      </c>
      <c r="D36" s="450">
        <v>45</v>
      </c>
      <c r="E36" s="59">
        <v>0.55300000000000005</v>
      </c>
      <c r="F36" s="334">
        <v>0.22</v>
      </c>
      <c r="G36" s="374">
        <v>32</v>
      </c>
      <c r="H36" s="318">
        <v>0.20799999999999999</v>
      </c>
      <c r="I36" s="387">
        <v>0.05</v>
      </c>
      <c r="J36" s="388">
        <v>49</v>
      </c>
      <c r="K36" s="451">
        <v>0.751</v>
      </c>
      <c r="L36" s="361">
        <v>0.17</v>
      </c>
      <c r="M36" s="362">
        <v>33</v>
      </c>
      <c r="N36" s="6" t="s">
        <v>197</v>
      </c>
      <c r="O36" s="6" t="s">
        <v>194</v>
      </c>
      <c r="P36" s="6" t="s">
        <v>20</v>
      </c>
      <c r="Q36" s="138">
        <v>31</v>
      </c>
      <c r="R36" s="138">
        <v>1989</v>
      </c>
      <c r="S36" s="138">
        <v>25.9</v>
      </c>
      <c r="T36" s="285">
        <v>5.13E-3</v>
      </c>
      <c r="U36" s="285">
        <v>2.8729999999999999E-2</v>
      </c>
      <c r="V36" s="285">
        <v>9.75E-3</v>
      </c>
      <c r="W36" s="285">
        <v>1.7389999999999999E-2</v>
      </c>
      <c r="X36" s="285">
        <v>1.1100000000000001E-3</v>
      </c>
      <c r="Y36" s="285">
        <v>3.6999999999999999E-4</v>
      </c>
      <c r="Z36" s="285">
        <v>6.9999999999999994E-5</v>
      </c>
      <c r="AA36" s="285">
        <v>2.2000000000000001E-4</v>
      </c>
      <c r="AB36" s="285">
        <v>6.9300000000000004E-3</v>
      </c>
      <c r="AC36" s="285">
        <v>0</v>
      </c>
      <c r="AD36" s="285">
        <v>1.0300000000000001E-3</v>
      </c>
      <c r="AE36" s="285">
        <v>1.0300000000000001E-3</v>
      </c>
      <c r="AF36" s="285">
        <v>5.4400000000000004E-3</v>
      </c>
      <c r="AG36" s="285">
        <v>4.6699999999999997E-3</v>
      </c>
      <c r="AH36" s="285">
        <v>8.0000000000000007E-5</v>
      </c>
      <c r="AI36" s="285">
        <v>-3.1E-4</v>
      </c>
      <c r="AJ36" s="285">
        <v>-5.5999999999999995E-4</v>
      </c>
      <c r="AK36" s="285">
        <v>0.26578000000000002</v>
      </c>
      <c r="AL36" s="285">
        <v>0.35454000000000002</v>
      </c>
      <c r="AM36" s="285">
        <v>3.848E-2</v>
      </c>
      <c r="AN36" s="285">
        <v>4.0446400000000002</v>
      </c>
      <c r="AO36" s="285">
        <v>0.77322000000000002</v>
      </c>
      <c r="AP36" s="285">
        <v>0.14828</v>
      </c>
      <c r="AQ36" s="285">
        <v>0.18214</v>
      </c>
      <c r="AR36" s="285">
        <v>4.1770000000000002E-2</v>
      </c>
      <c r="AS36" s="285">
        <v>9.3890000000000001E-2</v>
      </c>
      <c r="AT36" s="285">
        <v>0.12211</v>
      </c>
      <c r="AU36" s="285">
        <v>3.9460000000000002E-2</v>
      </c>
      <c r="AV36" s="285">
        <v>1.4370000000000001E-2</v>
      </c>
      <c r="AW36" s="285">
        <v>2.6169999999999999E-2</v>
      </c>
      <c r="AX36" s="285">
        <v>2.8170000000000001E-2</v>
      </c>
      <c r="AY36" s="285">
        <v>1.5399999999999999E-3</v>
      </c>
      <c r="AZ36" s="285">
        <v>1.4400000000000001E-3</v>
      </c>
      <c r="BA36" s="285">
        <v>1E-4</v>
      </c>
      <c r="BB36" s="285">
        <v>1.129E-2</v>
      </c>
      <c r="BC36" s="285">
        <v>9.2399999999999999E-3</v>
      </c>
      <c r="BD36" s="285">
        <v>1.3849999999999999E-2</v>
      </c>
      <c r="BE36" s="285">
        <v>4.62E-3</v>
      </c>
      <c r="BF36" s="285">
        <v>2.5649999999999999E-2</v>
      </c>
      <c r="BG36" s="285">
        <v>0.34377000000000002</v>
      </c>
      <c r="BH36" s="285">
        <v>1.077E-2</v>
      </c>
      <c r="BI36" s="285">
        <v>5.1000000000000004E-4</v>
      </c>
      <c r="BJ36" s="285">
        <v>3.0799999999999998E-3</v>
      </c>
      <c r="BK36" s="285">
        <v>7.2340000000000002E-2</v>
      </c>
      <c r="BL36" s="285">
        <v>4.62E-3</v>
      </c>
      <c r="BM36" s="285">
        <v>2.4109999999999999E-2</v>
      </c>
      <c r="BN36" s="285">
        <v>5.1000000000000004E-4</v>
      </c>
      <c r="BO36" s="285">
        <v>0</v>
      </c>
      <c r="BP36" s="285">
        <v>0</v>
      </c>
      <c r="BQ36" s="285">
        <v>0</v>
      </c>
      <c r="BR36" s="285">
        <v>0.25397999999999998</v>
      </c>
      <c r="BS36" s="285">
        <v>5.2330000000000002E-2</v>
      </c>
      <c r="BT36" s="285">
        <v>4.8230000000000002E-2</v>
      </c>
      <c r="BU36" s="285">
        <v>3.8989999999999997E-2</v>
      </c>
      <c r="BV36" s="285">
        <v>0.28938000000000003</v>
      </c>
      <c r="BW36" s="285">
        <v>8.7200000000000003E-3</v>
      </c>
      <c r="BX36" s="285">
        <v>1.5399999999999999E-3</v>
      </c>
      <c r="BY36" s="285">
        <v>4.62E-3</v>
      </c>
      <c r="BZ36" s="285">
        <v>4.62E-3</v>
      </c>
      <c r="CA36" s="285">
        <v>2.5699999999999998E-3</v>
      </c>
      <c r="CB36" s="285">
        <v>8.2100000000000003E-3</v>
      </c>
      <c r="CC36" s="285">
        <v>1.18E-2</v>
      </c>
      <c r="CD36" s="285">
        <v>2.3089999999999999E-2</v>
      </c>
      <c r="CE36" s="285">
        <v>8.8999999999999995E-4</v>
      </c>
      <c r="CF36" s="285">
        <v>1.847E-2</v>
      </c>
      <c r="CG36" s="285">
        <v>0</v>
      </c>
      <c r="CH36" s="285">
        <v>2.0500000000000002E-3</v>
      </c>
      <c r="CI36" s="285">
        <v>1.0300000000000001E-3</v>
      </c>
      <c r="CJ36" s="285">
        <v>1.5399999999999999E-3</v>
      </c>
      <c r="CK36" s="285">
        <v>0</v>
      </c>
      <c r="CL36" s="285">
        <v>3.5899999999999999E-3</v>
      </c>
      <c r="CM36" s="285">
        <v>1.3999999999999999E-4</v>
      </c>
      <c r="CN36" s="285">
        <v>3.0799999999999998E-3</v>
      </c>
      <c r="CO36" s="285">
        <v>0</v>
      </c>
      <c r="CP36" s="285">
        <v>5.1000000000000004E-4</v>
      </c>
      <c r="CQ36" s="285">
        <v>0</v>
      </c>
      <c r="CR36" s="285">
        <v>0</v>
      </c>
      <c r="CS36" s="285">
        <v>0</v>
      </c>
      <c r="CT36" s="285">
        <v>8.7200000000000003E-3</v>
      </c>
      <c r="CU36" s="285">
        <v>2.5699999999999998E-3</v>
      </c>
      <c r="CV36" s="285">
        <v>4.1000000000000003E-3</v>
      </c>
      <c r="CW36" s="285">
        <v>3.5899999999999999E-3</v>
      </c>
      <c r="CX36" s="285">
        <v>1.0300000000000001E-3</v>
      </c>
      <c r="CY36" s="285">
        <v>2.0500000000000002E-3</v>
      </c>
      <c r="CZ36" s="285">
        <v>1.026E-2</v>
      </c>
      <c r="DA36" s="285">
        <v>1.026E-2</v>
      </c>
      <c r="DB36" s="285">
        <v>8.2100000000000003E-3</v>
      </c>
      <c r="DC36" s="285">
        <v>0.17649999999999999</v>
      </c>
      <c r="DD36" s="285">
        <v>4.2590000000000003E-2</v>
      </c>
      <c r="DE36" s="285">
        <v>1.2370000000000001E-2</v>
      </c>
      <c r="DF36" s="285">
        <v>2.9250000000000002E-2</v>
      </c>
      <c r="DG36" s="285">
        <v>7.3880000000000001E-2</v>
      </c>
      <c r="DH36" s="285">
        <v>7.3370000000000005E-2</v>
      </c>
      <c r="DI36" s="285">
        <v>1.3339999999999999E-2</v>
      </c>
      <c r="DJ36" s="285">
        <v>1.0300000000000001E-3</v>
      </c>
      <c r="DK36" s="285">
        <v>0</v>
      </c>
      <c r="DL36" s="285">
        <v>1.231E-2</v>
      </c>
      <c r="DM36" s="285">
        <v>3.0799999999999998E-3</v>
      </c>
      <c r="DN36" s="285">
        <v>1.6420000000000001E-2</v>
      </c>
      <c r="DO36" s="285">
        <v>1.18E-2</v>
      </c>
      <c r="DP36" s="285">
        <v>7.1799999999999998E-3</v>
      </c>
      <c r="DQ36" s="285">
        <v>0</v>
      </c>
      <c r="DR36" s="285">
        <v>0.46331</v>
      </c>
      <c r="DS36" s="285">
        <v>1.231E-2</v>
      </c>
      <c r="DT36" s="285">
        <v>6.4649999999999999E-2</v>
      </c>
      <c r="DU36" s="285">
        <v>0.18779000000000001</v>
      </c>
      <c r="DV36" s="285">
        <v>0.24166000000000001</v>
      </c>
      <c r="DW36" s="285">
        <v>6.4649999999999999E-2</v>
      </c>
      <c r="DX36" s="285">
        <v>0.45202999999999999</v>
      </c>
      <c r="DY36" s="285">
        <v>6.1599999999999997E-3</v>
      </c>
      <c r="DZ36" s="285">
        <v>1.4370000000000001E-2</v>
      </c>
      <c r="EA36" s="285">
        <v>2.2009999999999998E-2</v>
      </c>
      <c r="EB36" s="285">
        <v>6.6699999999999997E-3</v>
      </c>
      <c r="EC36" s="285">
        <v>0</v>
      </c>
      <c r="ED36" s="285">
        <v>0.31092999999999998</v>
      </c>
      <c r="EE36" s="285">
        <v>1.7963100000000001</v>
      </c>
      <c r="EF36" s="285">
        <v>1.06311</v>
      </c>
      <c r="EG36" s="285">
        <v>5.4390000000000001E-2</v>
      </c>
      <c r="EH36" s="285">
        <v>1.796E-2</v>
      </c>
      <c r="EI36" s="285">
        <v>1.4370000000000001E-2</v>
      </c>
      <c r="EJ36" s="285">
        <v>1.6420000000000001E-2</v>
      </c>
      <c r="EK36" s="285">
        <v>9.75E-3</v>
      </c>
      <c r="EL36" s="285">
        <v>0.64237999999999995</v>
      </c>
      <c r="EM36" s="285">
        <v>0.36685000000000001</v>
      </c>
      <c r="EN36" s="285">
        <v>2.93E-2</v>
      </c>
      <c r="EO36" s="285">
        <v>9.5430000000000001E-2</v>
      </c>
      <c r="EP36" s="285">
        <v>1.0300000000000001E-3</v>
      </c>
      <c r="EQ36" s="285">
        <v>0</v>
      </c>
      <c r="ER36" s="285">
        <v>0</v>
      </c>
      <c r="ES36" s="285">
        <v>1.077E-2</v>
      </c>
      <c r="ET36" s="285">
        <v>9.75E-3</v>
      </c>
      <c r="EU36" s="285">
        <v>9.2399999999999999E-3</v>
      </c>
      <c r="EV36" s="285">
        <v>2.4109999999999999E-2</v>
      </c>
      <c r="EW36" s="285">
        <v>0</v>
      </c>
      <c r="EX36" s="285">
        <v>0</v>
      </c>
      <c r="EY36" s="285">
        <v>5.1000000000000004E-4</v>
      </c>
      <c r="EZ36" s="285">
        <v>4.3099999999999999E-2</v>
      </c>
      <c r="FA36" s="285">
        <v>1.5910000000000001E-2</v>
      </c>
      <c r="FB36" s="285">
        <v>3.2840000000000001E-2</v>
      </c>
      <c r="FC36" s="285">
        <v>1.6729999999999998E-2</v>
      </c>
      <c r="FD36" s="285">
        <v>1.19651</v>
      </c>
    </row>
    <row r="37" spans="1:160">
      <c r="A37" s="6" t="s">
        <v>216</v>
      </c>
      <c r="B37" s="421">
        <v>0.56499999999999995</v>
      </c>
      <c r="C37" s="452">
        <v>0.20399999999999999</v>
      </c>
      <c r="D37" s="289">
        <v>7</v>
      </c>
      <c r="E37" s="290">
        <v>0.54600000000000004</v>
      </c>
      <c r="F37" s="283">
        <v>0.23</v>
      </c>
      <c r="G37" s="312">
        <v>26</v>
      </c>
      <c r="H37" s="452">
        <v>0.193</v>
      </c>
      <c r="I37" s="377">
        <v>0.12</v>
      </c>
      <c r="J37" s="439">
        <v>40</v>
      </c>
      <c r="K37" s="440">
        <v>0.872</v>
      </c>
      <c r="L37" s="453">
        <v>0.26</v>
      </c>
      <c r="M37" s="376">
        <v>6</v>
      </c>
      <c r="N37" s="6" t="s">
        <v>177</v>
      </c>
      <c r="O37" s="6" t="s">
        <v>194</v>
      </c>
      <c r="P37" s="6" t="s">
        <v>27</v>
      </c>
      <c r="Q37" s="138">
        <v>28</v>
      </c>
      <c r="R37" s="138">
        <v>1992</v>
      </c>
      <c r="S37" s="138">
        <v>24.1</v>
      </c>
      <c r="T37" s="285">
        <v>6.1599999999999997E-3</v>
      </c>
      <c r="U37" s="285">
        <v>2.8219999999999999E-2</v>
      </c>
      <c r="V37" s="285">
        <v>1.231E-2</v>
      </c>
      <c r="W37" s="285">
        <v>2.2370000000000001E-2</v>
      </c>
      <c r="X37" s="285">
        <v>1.17E-3</v>
      </c>
      <c r="Y37" s="285">
        <v>5.1000000000000004E-4</v>
      </c>
      <c r="Z37" s="285">
        <v>9.0000000000000006E-5</v>
      </c>
      <c r="AA37" s="285">
        <v>2.2000000000000001E-4</v>
      </c>
      <c r="AB37" s="285">
        <v>7.7000000000000002E-3</v>
      </c>
      <c r="AC37" s="285">
        <v>0</v>
      </c>
      <c r="AD37" s="285">
        <v>1.0300000000000001E-3</v>
      </c>
      <c r="AE37" s="285">
        <v>1.0300000000000001E-3</v>
      </c>
      <c r="AF37" s="285">
        <v>4.2599999999999999E-3</v>
      </c>
      <c r="AG37" s="285">
        <v>3.4399999999999999E-3</v>
      </c>
      <c r="AH37" s="285">
        <v>6.0000000000000002E-5</v>
      </c>
      <c r="AI37" s="285">
        <v>1.9E-3</v>
      </c>
      <c r="AJ37" s="285">
        <v>1.6900000000000001E-3</v>
      </c>
      <c r="AK37" s="285">
        <v>0.17649999999999999</v>
      </c>
      <c r="AL37" s="285">
        <v>0.26629000000000003</v>
      </c>
      <c r="AM37" s="285">
        <v>3.4020000000000002E-2</v>
      </c>
      <c r="AN37" s="285">
        <v>2.6659799999999998</v>
      </c>
      <c r="AO37" s="285">
        <v>0.73729999999999996</v>
      </c>
      <c r="AP37" s="285">
        <v>0.10364</v>
      </c>
      <c r="AQ37" s="285">
        <v>0.13391</v>
      </c>
      <c r="AR37" s="285">
        <v>3.9710000000000002E-2</v>
      </c>
      <c r="AS37" s="285">
        <v>5.2850000000000001E-2</v>
      </c>
      <c r="AT37" s="285">
        <v>7.7990000000000004E-2</v>
      </c>
      <c r="AU37" s="285">
        <v>3.4790000000000001E-2</v>
      </c>
      <c r="AV37" s="285">
        <v>1.3849999999999999E-2</v>
      </c>
      <c r="AW37" s="285">
        <v>3.2320000000000002E-2</v>
      </c>
      <c r="AX37" s="285">
        <v>2.2009999999999998E-2</v>
      </c>
      <c r="AY37" s="285">
        <v>2.0500000000000002E-3</v>
      </c>
      <c r="AZ37" s="285">
        <v>1.33E-3</v>
      </c>
      <c r="BA37" s="285">
        <v>7.2000000000000005E-4</v>
      </c>
      <c r="BB37" s="285">
        <v>1.129E-2</v>
      </c>
      <c r="BC37" s="285">
        <v>1.4880000000000001E-2</v>
      </c>
      <c r="BD37" s="285">
        <v>9.75E-3</v>
      </c>
      <c r="BE37" s="285">
        <v>3.0799999999999998E-3</v>
      </c>
      <c r="BF37" s="285">
        <v>2.5139999999999999E-2</v>
      </c>
      <c r="BG37" s="285">
        <v>0.26064999999999999</v>
      </c>
      <c r="BH37" s="285">
        <v>5.64E-3</v>
      </c>
      <c r="BI37" s="285">
        <v>0</v>
      </c>
      <c r="BJ37" s="285">
        <v>5.1000000000000004E-4</v>
      </c>
      <c r="BK37" s="285">
        <v>6.7729999999999999E-2</v>
      </c>
      <c r="BL37" s="285">
        <v>5.64E-3</v>
      </c>
      <c r="BM37" s="285">
        <v>1.231E-2</v>
      </c>
      <c r="BN37" s="285">
        <v>0</v>
      </c>
      <c r="BO37" s="285">
        <v>0</v>
      </c>
      <c r="BP37" s="285">
        <v>0</v>
      </c>
      <c r="BQ37" s="285">
        <v>0</v>
      </c>
      <c r="BR37" s="285">
        <v>0.16778000000000001</v>
      </c>
      <c r="BS37" s="285">
        <v>4.7199999999999999E-2</v>
      </c>
      <c r="BT37" s="285">
        <v>5.1310000000000001E-2</v>
      </c>
      <c r="BU37" s="285">
        <v>2.8219999999999999E-2</v>
      </c>
      <c r="BV37" s="285">
        <v>0.21446999999999999</v>
      </c>
      <c r="BW37" s="285">
        <v>1.2829999999999999E-2</v>
      </c>
      <c r="BX37" s="285">
        <v>1.0300000000000001E-3</v>
      </c>
      <c r="BY37" s="285">
        <v>3.0799999999999998E-3</v>
      </c>
      <c r="BZ37" s="285">
        <v>2.0500000000000002E-3</v>
      </c>
      <c r="CA37" s="285">
        <v>7.1799999999999998E-3</v>
      </c>
      <c r="CB37" s="285">
        <v>1.026E-2</v>
      </c>
      <c r="CC37" s="285">
        <v>1.2829999999999999E-2</v>
      </c>
      <c r="CD37" s="285">
        <v>2.9250000000000002E-2</v>
      </c>
      <c r="CE37" s="285">
        <v>1.2099999999999999E-3</v>
      </c>
      <c r="CF37" s="285">
        <v>2.155E-2</v>
      </c>
      <c r="CG37" s="285">
        <v>0</v>
      </c>
      <c r="CH37" s="285">
        <v>4.62E-3</v>
      </c>
      <c r="CI37" s="285">
        <v>2.0500000000000002E-3</v>
      </c>
      <c r="CJ37" s="285">
        <v>1.0300000000000001E-3</v>
      </c>
      <c r="CK37" s="285">
        <v>0</v>
      </c>
      <c r="CL37" s="285">
        <v>5.13E-3</v>
      </c>
      <c r="CM37" s="285">
        <v>2.1000000000000001E-4</v>
      </c>
      <c r="CN37" s="285">
        <v>2.5699999999999998E-3</v>
      </c>
      <c r="CO37" s="285">
        <v>0</v>
      </c>
      <c r="CP37" s="285">
        <v>1.5399999999999999E-3</v>
      </c>
      <c r="CQ37" s="285">
        <v>1.0300000000000001E-3</v>
      </c>
      <c r="CR37" s="285">
        <v>0</v>
      </c>
      <c r="CS37" s="285">
        <v>0</v>
      </c>
      <c r="CT37" s="285">
        <v>1.2829999999999999E-2</v>
      </c>
      <c r="CU37" s="285">
        <v>6.6699999999999997E-3</v>
      </c>
      <c r="CV37" s="285">
        <v>3.0799999999999998E-3</v>
      </c>
      <c r="CW37" s="285">
        <v>8.2100000000000003E-3</v>
      </c>
      <c r="CX37" s="285">
        <v>1.5399999999999999E-3</v>
      </c>
      <c r="CY37" s="285">
        <v>5.64E-3</v>
      </c>
      <c r="CZ37" s="285">
        <v>1.6930000000000001E-2</v>
      </c>
      <c r="DA37" s="285">
        <v>1.7090000000000001E-2</v>
      </c>
      <c r="DB37" s="285">
        <v>1.129E-2</v>
      </c>
      <c r="DC37" s="285">
        <v>0.20113</v>
      </c>
      <c r="DD37" s="285">
        <v>4.8230000000000002E-2</v>
      </c>
      <c r="DE37" s="285">
        <v>1.231E-2</v>
      </c>
      <c r="DF37" s="285">
        <v>2.8729999999999999E-2</v>
      </c>
      <c r="DG37" s="285">
        <v>8.4150000000000003E-2</v>
      </c>
      <c r="DH37" s="285">
        <v>8.8249999999999995E-2</v>
      </c>
      <c r="DI37" s="285">
        <v>2.4109999999999999E-2</v>
      </c>
      <c r="DJ37" s="285">
        <v>1.5399999999999999E-3</v>
      </c>
      <c r="DK37" s="285">
        <v>0</v>
      </c>
      <c r="DL37" s="285">
        <v>2.2579999999999999E-2</v>
      </c>
      <c r="DM37" s="285">
        <v>3.5899999999999999E-3</v>
      </c>
      <c r="DN37" s="285">
        <v>2.7709999999999999E-2</v>
      </c>
      <c r="DO37" s="285">
        <v>1.6420000000000001E-2</v>
      </c>
      <c r="DP37" s="285">
        <v>8.7200000000000003E-3</v>
      </c>
      <c r="DQ37" s="285">
        <v>1.0300000000000001E-3</v>
      </c>
      <c r="DR37" s="285">
        <v>0.41970000000000002</v>
      </c>
      <c r="DS37" s="285">
        <v>1.231E-2</v>
      </c>
      <c r="DT37" s="285">
        <v>4.3099999999999999E-2</v>
      </c>
      <c r="DU37" s="285">
        <v>0.19292000000000001</v>
      </c>
      <c r="DV37" s="285">
        <v>0.20780000000000001</v>
      </c>
      <c r="DW37" s="285">
        <v>6.2600000000000003E-2</v>
      </c>
      <c r="DX37" s="285">
        <v>0.41303000000000001</v>
      </c>
      <c r="DY37" s="285">
        <v>1.898E-2</v>
      </c>
      <c r="DZ37" s="285">
        <v>3.2840000000000001E-2</v>
      </c>
      <c r="EA37" s="285">
        <v>2.9659999999999999E-2</v>
      </c>
      <c r="EB37" s="285">
        <v>2.001E-2</v>
      </c>
      <c r="EC37" s="285">
        <v>2.5699999999999998E-3</v>
      </c>
      <c r="ED37" s="285">
        <v>0.28220000000000001</v>
      </c>
      <c r="EE37" s="285">
        <v>1.1554599999999999</v>
      </c>
      <c r="EF37" s="285">
        <v>0.53002000000000005</v>
      </c>
      <c r="EG37" s="285">
        <v>3.0269999999999998E-2</v>
      </c>
      <c r="EH37" s="285">
        <v>1.18E-2</v>
      </c>
      <c r="EI37" s="285">
        <v>7.1799999999999998E-3</v>
      </c>
      <c r="EJ37" s="285">
        <v>2.9760000000000002E-2</v>
      </c>
      <c r="EK37" s="285">
        <v>1.6930000000000001E-2</v>
      </c>
      <c r="EL37" s="285">
        <v>0.52693999999999996</v>
      </c>
      <c r="EM37" s="285">
        <v>0.29450999999999999</v>
      </c>
      <c r="EN37" s="285">
        <v>2.8680000000000001E-2</v>
      </c>
      <c r="EO37" s="285">
        <v>7.9530000000000003E-2</v>
      </c>
      <c r="EP37" s="285">
        <v>5.1000000000000004E-4</v>
      </c>
      <c r="EQ37" s="285">
        <v>0</v>
      </c>
      <c r="ER37" s="285">
        <v>0</v>
      </c>
      <c r="ES37" s="285">
        <v>1.3849999999999999E-2</v>
      </c>
      <c r="ET37" s="285">
        <v>1.129E-2</v>
      </c>
      <c r="EU37" s="285">
        <v>1.026E-2</v>
      </c>
      <c r="EV37" s="285">
        <v>1.231E-2</v>
      </c>
      <c r="EW37" s="285">
        <v>0</v>
      </c>
      <c r="EX37" s="285">
        <v>5.1000000000000004E-4</v>
      </c>
      <c r="EY37" s="285">
        <v>0</v>
      </c>
      <c r="EZ37" s="285">
        <v>5.5930000000000001E-2</v>
      </c>
      <c r="FA37" s="285">
        <v>1.077E-2</v>
      </c>
      <c r="FB37" s="285">
        <v>3.1809999999999998E-2</v>
      </c>
      <c r="FC37" s="285">
        <v>1.298E-2</v>
      </c>
      <c r="FD37" s="285">
        <v>1.11493</v>
      </c>
    </row>
    <row r="38" spans="1:160">
      <c r="A38" s="6" t="s">
        <v>242</v>
      </c>
      <c r="B38" s="454">
        <v>0.72599999999999998</v>
      </c>
      <c r="C38" s="352">
        <v>8.1000000000000003E-2</v>
      </c>
      <c r="D38" s="409">
        <v>43</v>
      </c>
      <c r="E38" s="455">
        <v>0.52400000000000002</v>
      </c>
      <c r="F38" s="309">
        <v>0.2</v>
      </c>
      <c r="G38" s="398">
        <v>38</v>
      </c>
      <c r="H38" s="400">
        <v>0.18099999999999999</v>
      </c>
      <c r="I38" s="456">
        <v>7.0000000000000007E-2</v>
      </c>
      <c r="J38" s="418">
        <v>47</v>
      </c>
      <c r="K38" s="68">
        <v>0.56000000000000005</v>
      </c>
      <c r="L38" s="283">
        <v>0.15</v>
      </c>
      <c r="M38" s="284">
        <v>38</v>
      </c>
      <c r="N38" s="6" t="s">
        <v>202</v>
      </c>
      <c r="O38" s="6" t="s">
        <v>194</v>
      </c>
      <c r="P38" s="6" t="s">
        <v>16</v>
      </c>
      <c r="Q38" s="138">
        <v>30</v>
      </c>
      <c r="R38" s="138">
        <v>1990</v>
      </c>
      <c r="S38" s="138">
        <v>21.9</v>
      </c>
      <c r="T38" s="285">
        <v>5.13E-3</v>
      </c>
      <c r="U38" s="285">
        <v>3.2840000000000001E-2</v>
      </c>
      <c r="V38" s="285">
        <v>1.18E-2</v>
      </c>
      <c r="W38" s="285">
        <v>1.8419999999999999E-2</v>
      </c>
      <c r="X38" s="285">
        <v>1.5E-3</v>
      </c>
      <c r="Y38" s="285">
        <v>5.4000000000000001E-4</v>
      </c>
      <c r="Z38" s="285">
        <v>8.0000000000000007E-5</v>
      </c>
      <c r="AA38" s="285">
        <v>2.2000000000000001E-4</v>
      </c>
      <c r="AB38" s="285">
        <v>6.5700000000000003E-3</v>
      </c>
      <c r="AC38" s="285">
        <v>0</v>
      </c>
      <c r="AD38" s="285">
        <v>0</v>
      </c>
      <c r="AE38" s="285">
        <v>0</v>
      </c>
      <c r="AF38" s="285">
        <v>5.8500000000000002E-3</v>
      </c>
      <c r="AG38" s="285">
        <v>5.8500000000000002E-3</v>
      </c>
      <c r="AH38" s="285">
        <v>9.0000000000000006E-5</v>
      </c>
      <c r="AI38" s="285">
        <v>-7.2000000000000005E-4</v>
      </c>
      <c r="AJ38" s="285">
        <v>-7.2000000000000005E-4</v>
      </c>
      <c r="AK38" s="285">
        <v>0.16727</v>
      </c>
      <c r="AL38" s="285">
        <v>0.25141000000000002</v>
      </c>
      <c r="AM38" s="285">
        <v>3.4119999999999998E-2</v>
      </c>
      <c r="AN38" s="285">
        <v>2.5695199999999998</v>
      </c>
      <c r="AO38" s="285">
        <v>0.47409000000000001</v>
      </c>
      <c r="AP38" s="285">
        <v>9.6970000000000001E-2</v>
      </c>
      <c r="AQ38" s="285">
        <v>0.13289000000000001</v>
      </c>
      <c r="AR38" s="285">
        <v>3.746E-2</v>
      </c>
      <c r="AS38" s="285">
        <v>4.6179999999999999E-2</v>
      </c>
      <c r="AT38" s="285">
        <v>6.8750000000000006E-2</v>
      </c>
      <c r="AU38" s="285">
        <v>3.4479999999999997E-2</v>
      </c>
      <c r="AV38" s="285">
        <v>1.5389999999999999E-2</v>
      </c>
      <c r="AW38" s="285">
        <v>2.6679999999999999E-2</v>
      </c>
      <c r="AX38" s="285">
        <v>2.9600000000000001E-2</v>
      </c>
      <c r="AY38" s="285">
        <v>2.5699999999999998E-3</v>
      </c>
      <c r="AZ38" s="285">
        <v>1.1800000000000001E-3</v>
      </c>
      <c r="BA38" s="285">
        <v>1.39E-3</v>
      </c>
      <c r="BB38" s="285">
        <v>1.18E-2</v>
      </c>
      <c r="BC38" s="285">
        <v>1.129E-2</v>
      </c>
      <c r="BD38" s="285">
        <v>6.1599999999999997E-3</v>
      </c>
      <c r="BE38" s="285">
        <v>1.0300000000000001E-3</v>
      </c>
      <c r="BF38" s="285">
        <v>1.2829999999999999E-2</v>
      </c>
      <c r="BG38" s="285">
        <v>0.24218000000000001</v>
      </c>
      <c r="BH38" s="285">
        <v>9.2399999999999999E-3</v>
      </c>
      <c r="BI38" s="285">
        <v>5.1000000000000004E-4</v>
      </c>
      <c r="BJ38" s="285">
        <v>0</v>
      </c>
      <c r="BK38" s="285">
        <v>8.7739999999999999E-2</v>
      </c>
      <c r="BL38" s="285">
        <v>7.1799999999999998E-3</v>
      </c>
      <c r="BM38" s="285">
        <v>1.5389999999999999E-2</v>
      </c>
      <c r="BN38" s="285">
        <v>0</v>
      </c>
      <c r="BO38" s="285">
        <v>0</v>
      </c>
      <c r="BP38" s="285">
        <v>0</v>
      </c>
      <c r="BQ38" s="285">
        <v>0</v>
      </c>
      <c r="BR38" s="285">
        <v>0.1452</v>
      </c>
      <c r="BS38" s="285">
        <v>6.3619999999999996E-2</v>
      </c>
      <c r="BT38" s="285">
        <v>4.2590000000000003E-2</v>
      </c>
      <c r="BU38" s="285">
        <v>3.8989999999999997E-2</v>
      </c>
      <c r="BV38" s="285">
        <v>0.16367000000000001</v>
      </c>
      <c r="BW38" s="285">
        <v>1.4370000000000001E-2</v>
      </c>
      <c r="BX38" s="285">
        <v>4.1000000000000003E-3</v>
      </c>
      <c r="BY38" s="285">
        <v>6.1599999999999997E-3</v>
      </c>
      <c r="BZ38" s="285">
        <v>1.0300000000000001E-3</v>
      </c>
      <c r="CA38" s="285">
        <v>5.64E-3</v>
      </c>
      <c r="CB38" s="285">
        <v>8.7200000000000003E-3</v>
      </c>
      <c r="CC38" s="285">
        <v>1.5910000000000001E-2</v>
      </c>
      <c r="CD38" s="285">
        <v>3.3349999999999998E-2</v>
      </c>
      <c r="CE38" s="285">
        <v>1.5200000000000001E-3</v>
      </c>
      <c r="CF38" s="285">
        <v>1.7440000000000001E-2</v>
      </c>
      <c r="CG38" s="285">
        <v>5.1000000000000004E-4</v>
      </c>
      <c r="CH38" s="285">
        <v>4.1000000000000003E-3</v>
      </c>
      <c r="CI38" s="285">
        <v>3.5899999999999999E-3</v>
      </c>
      <c r="CJ38" s="285">
        <v>7.7000000000000002E-3</v>
      </c>
      <c r="CK38" s="285">
        <v>0</v>
      </c>
      <c r="CL38" s="285">
        <v>5.64E-3</v>
      </c>
      <c r="CM38" s="285">
        <v>2.5999999999999998E-4</v>
      </c>
      <c r="CN38" s="285">
        <v>2.5699999999999998E-3</v>
      </c>
      <c r="CO38" s="285">
        <v>5.1000000000000004E-4</v>
      </c>
      <c r="CP38" s="285">
        <v>0</v>
      </c>
      <c r="CQ38" s="285">
        <v>1.0300000000000001E-3</v>
      </c>
      <c r="CR38" s="285">
        <v>1.5399999999999999E-3</v>
      </c>
      <c r="CS38" s="285">
        <v>0</v>
      </c>
      <c r="CT38" s="285">
        <v>7.1799999999999998E-3</v>
      </c>
      <c r="CU38" s="285">
        <v>4.1000000000000003E-3</v>
      </c>
      <c r="CV38" s="285">
        <v>5.1000000000000004E-4</v>
      </c>
      <c r="CW38" s="285">
        <v>3.5899999999999999E-3</v>
      </c>
      <c r="CX38" s="285">
        <v>3.0799999999999998E-3</v>
      </c>
      <c r="CY38" s="285">
        <v>1.0300000000000001E-3</v>
      </c>
      <c r="CZ38" s="285">
        <v>4.62E-3</v>
      </c>
      <c r="DA38" s="285">
        <v>1.1390000000000001E-2</v>
      </c>
      <c r="DB38" s="285">
        <v>3.5899999999999999E-3</v>
      </c>
      <c r="DC38" s="285">
        <v>0.13031999999999999</v>
      </c>
      <c r="DD38" s="285">
        <v>3.3349999999999998E-2</v>
      </c>
      <c r="DE38" s="285">
        <v>1.3129999999999999E-2</v>
      </c>
      <c r="DF38" s="285">
        <v>9.75E-3</v>
      </c>
      <c r="DG38" s="285">
        <v>4.7199999999999999E-2</v>
      </c>
      <c r="DH38" s="285">
        <v>7.3370000000000005E-2</v>
      </c>
      <c r="DI38" s="285">
        <v>1.2829999999999999E-2</v>
      </c>
      <c r="DJ38" s="285">
        <v>4.62E-3</v>
      </c>
      <c r="DK38" s="285">
        <v>0</v>
      </c>
      <c r="DL38" s="285">
        <v>8.2100000000000003E-3</v>
      </c>
      <c r="DM38" s="285">
        <v>4.62E-3</v>
      </c>
      <c r="DN38" s="285">
        <v>1.7440000000000001E-2</v>
      </c>
      <c r="DO38" s="285">
        <v>1.18E-2</v>
      </c>
      <c r="DP38" s="285">
        <v>4.1000000000000003E-3</v>
      </c>
      <c r="DQ38" s="285">
        <v>0</v>
      </c>
      <c r="DR38" s="285">
        <v>0.41765000000000002</v>
      </c>
      <c r="DS38" s="285">
        <v>5.64E-3</v>
      </c>
      <c r="DT38" s="285">
        <v>1.847E-2</v>
      </c>
      <c r="DU38" s="285">
        <v>0.1842</v>
      </c>
      <c r="DV38" s="285">
        <v>0.24628</v>
      </c>
      <c r="DW38" s="285">
        <v>6.6699999999999995E-2</v>
      </c>
      <c r="DX38" s="285">
        <v>0.40893000000000002</v>
      </c>
      <c r="DY38" s="285">
        <v>2.4109999999999999E-2</v>
      </c>
      <c r="DZ38" s="285">
        <v>4.156E-2</v>
      </c>
      <c r="EA38" s="285">
        <v>2.9760000000000002E-2</v>
      </c>
      <c r="EB38" s="285">
        <v>2.7189999999999999E-2</v>
      </c>
      <c r="EC38" s="285">
        <v>1.0300000000000001E-3</v>
      </c>
      <c r="ED38" s="285">
        <v>0.29246</v>
      </c>
      <c r="EE38" s="285">
        <v>1.4858899999999999</v>
      </c>
      <c r="EF38" s="285">
        <v>0.94818000000000002</v>
      </c>
      <c r="EG38" s="285">
        <v>5.4899999999999997E-2</v>
      </c>
      <c r="EH38" s="285">
        <v>1.6930000000000001E-2</v>
      </c>
      <c r="EI38" s="285">
        <v>1.3849999999999999E-2</v>
      </c>
      <c r="EJ38" s="285">
        <v>3.9510000000000003E-2</v>
      </c>
      <c r="EK38" s="285">
        <v>2.9250000000000002E-2</v>
      </c>
      <c r="EL38" s="285">
        <v>0.62595999999999996</v>
      </c>
      <c r="EM38" s="285">
        <v>0.32940000000000003</v>
      </c>
      <c r="EN38" s="285">
        <v>2.699E-2</v>
      </c>
      <c r="EO38" s="285">
        <v>9.7489999999999993E-2</v>
      </c>
      <c r="EP38" s="285">
        <v>1.5399999999999999E-3</v>
      </c>
      <c r="EQ38" s="285">
        <v>0</v>
      </c>
      <c r="ER38" s="285">
        <v>0</v>
      </c>
      <c r="ES38" s="285">
        <v>1.7440000000000001E-2</v>
      </c>
      <c r="ET38" s="285">
        <v>2.4629999999999999E-2</v>
      </c>
      <c r="EU38" s="285">
        <v>8.2100000000000003E-3</v>
      </c>
      <c r="EV38" s="285">
        <v>1.5389999999999999E-2</v>
      </c>
      <c r="EW38" s="285">
        <v>5.1000000000000004E-4</v>
      </c>
      <c r="EX38" s="285">
        <v>0</v>
      </c>
      <c r="EY38" s="285">
        <v>0</v>
      </c>
      <c r="EZ38" s="285">
        <v>4.156E-2</v>
      </c>
      <c r="FA38" s="285">
        <v>3.2320000000000002E-2</v>
      </c>
      <c r="FB38" s="285">
        <v>5.9520000000000003E-2</v>
      </c>
      <c r="FC38" s="285">
        <v>1.806E-2</v>
      </c>
      <c r="FD38" s="285">
        <v>1.0128299999999999</v>
      </c>
    </row>
    <row r="39" spans="1:160">
      <c r="A39" s="6" t="s">
        <v>231</v>
      </c>
      <c r="B39" s="295">
        <v>0.69299999999999995</v>
      </c>
      <c r="C39" s="296">
        <v>0.16800000000000001</v>
      </c>
      <c r="D39" s="366">
        <v>13</v>
      </c>
      <c r="E39" s="344">
        <v>0.51</v>
      </c>
      <c r="F39" s="429">
        <v>0.19</v>
      </c>
      <c r="G39" s="411">
        <v>39</v>
      </c>
      <c r="H39" s="367">
        <v>0.48399999999999999</v>
      </c>
      <c r="I39" s="361">
        <v>0.22</v>
      </c>
      <c r="J39" s="374">
        <v>32</v>
      </c>
      <c r="K39" s="350">
        <v>0.64</v>
      </c>
      <c r="L39" s="307">
        <v>0.19</v>
      </c>
      <c r="M39" s="308">
        <v>29</v>
      </c>
      <c r="N39" s="6" t="s">
        <v>182</v>
      </c>
      <c r="O39" s="6" t="s">
        <v>194</v>
      </c>
      <c r="P39" s="6" t="s">
        <v>18</v>
      </c>
      <c r="Q39" s="138">
        <v>23</v>
      </c>
      <c r="R39" s="138">
        <v>1997</v>
      </c>
      <c r="S39" s="138">
        <v>31.8</v>
      </c>
      <c r="T39" s="285">
        <v>3.5899999999999999E-3</v>
      </c>
      <c r="U39" s="285">
        <v>4.2070000000000003E-2</v>
      </c>
      <c r="V39" s="285">
        <v>1.6420000000000001E-2</v>
      </c>
      <c r="W39" s="285">
        <v>2.001E-2</v>
      </c>
      <c r="X39" s="285">
        <v>1.32E-3</v>
      </c>
      <c r="Y39" s="285">
        <v>5.1999999999999995E-4</v>
      </c>
      <c r="Z39" s="285">
        <v>4.0000000000000003E-5</v>
      </c>
      <c r="AA39" s="285">
        <v>1E-4</v>
      </c>
      <c r="AB39" s="285">
        <v>7.4400000000000004E-3</v>
      </c>
      <c r="AC39" s="285">
        <v>5.1000000000000004E-4</v>
      </c>
      <c r="AD39" s="285">
        <v>5.1000000000000004E-4</v>
      </c>
      <c r="AE39" s="285">
        <v>5.1000000000000004E-4</v>
      </c>
      <c r="AF39" s="285">
        <v>5.8999999999999999E-3</v>
      </c>
      <c r="AG39" s="285">
        <v>5.4900000000000001E-3</v>
      </c>
      <c r="AH39" s="285">
        <v>6.9999999999999994E-5</v>
      </c>
      <c r="AI39" s="285">
        <v>-2.31E-3</v>
      </c>
      <c r="AJ39" s="285">
        <v>-2.4099999999999998E-3</v>
      </c>
      <c r="AK39" s="285">
        <v>0.27399000000000001</v>
      </c>
      <c r="AL39" s="285">
        <v>0.39610000000000001</v>
      </c>
      <c r="AM39" s="285">
        <v>3.551E-2</v>
      </c>
      <c r="AN39" s="285">
        <v>4.2447400000000002</v>
      </c>
      <c r="AO39" s="285">
        <v>0.89532999999999996</v>
      </c>
      <c r="AP39" s="285">
        <v>0.15239</v>
      </c>
      <c r="AQ39" s="285">
        <v>0.19241</v>
      </c>
      <c r="AR39" s="285">
        <v>4.0640000000000003E-2</v>
      </c>
      <c r="AS39" s="285">
        <v>9.5430000000000001E-2</v>
      </c>
      <c r="AT39" s="285">
        <v>0.13391</v>
      </c>
      <c r="AU39" s="285">
        <v>3.6580000000000001E-2</v>
      </c>
      <c r="AV39" s="285">
        <v>1.847E-2</v>
      </c>
      <c r="AW39" s="285">
        <v>3.1809999999999998E-2</v>
      </c>
      <c r="AX39" s="285">
        <v>2.981E-2</v>
      </c>
      <c r="AY39" s="285">
        <v>1.5399999999999999E-3</v>
      </c>
      <c r="AZ39" s="285">
        <v>1.64E-3</v>
      </c>
      <c r="BA39" s="285">
        <v>-1E-4</v>
      </c>
      <c r="BB39" s="285">
        <v>1.2829999999999999E-2</v>
      </c>
      <c r="BC39" s="285">
        <v>1.231E-2</v>
      </c>
      <c r="BD39" s="285">
        <v>7.1799999999999998E-3</v>
      </c>
      <c r="BE39" s="285">
        <v>5.1000000000000004E-4</v>
      </c>
      <c r="BF39" s="285">
        <v>2.155E-2</v>
      </c>
      <c r="BG39" s="285">
        <v>0.38686999999999999</v>
      </c>
      <c r="BH39" s="285">
        <v>9.2399999999999999E-3</v>
      </c>
      <c r="BI39" s="285">
        <v>2.0500000000000002E-3</v>
      </c>
      <c r="BJ39" s="285">
        <v>2.0500000000000002E-3</v>
      </c>
      <c r="BK39" s="285">
        <v>0.10723000000000001</v>
      </c>
      <c r="BL39" s="285">
        <v>3.0799999999999998E-3</v>
      </c>
      <c r="BM39" s="285">
        <v>1.18E-2</v>
      </c>
      <c r="BN39" s="285">
        <v>5.1000000000000004E-4</v>
      </c>
      <c r="BO39" s="285">
        <v>5.1000000000000004E-4</v>
      </c>
      <c r="BP39" s="285">
        <v>0</v>
      </c>
      <c r="BQ39" s="285">
        <v>0</v>
      </c>
      <c r="BR39" s="285">
        <v>0.30375000000000002</v>
      </c>
      <c r="BS39" s="285">
        <v>5.3359999999999998E-2</v>
      </c>
      <c r="BT39" s="285">
        <v>3.8989999999999997E-2</v>
      </c>
      <c r="BU39" s="285">
        <v>7.7479999999999993E-2</v>
      </c>
      <c r="BV39" s="285">
        <v>0.29092000000000001</v>
      </c>
      <c r="BW39" s="285">
        <v>1.4370000000000001E-2</v>
      </c>
      <c r="BX39" s="285">
        <v>0</v>
      </c>
      <c r="BY39" s="285">
        <v>2.0500000000000002E-3</v>
      </c>
      <c r="BZ39" s="285">
        <v>1.0300000000000001E-3</v>
      </c>
      <c r="CA39" s="285">
        <v>6.6699999999999997E-3</v>
      </c>
      <c r="CB39" s="285">
        <v>2.104E-2</v>
      </c>
      <c r="CC39" s="285">
        <v>3.3860000000000001E-2</v>
      </c>
      <c r="CD39" s="285">
        <v>4.1050000000000003E-2</v>
      </c>
      <c r="CE39" s="285">
        <v>1.2899999999999999E-3</v>
      </c>
      <c r="CF39" s="285">
        <v>2.6169999999999999E-2</v>
      </c>
      <c r="CG39" s="285">
        <v>0</v>
      </c>
      <c r="CH39" s="285">
        <v>4.62E-3</v>
      </c>
      <c r="CI39" s="285">
        <v>2.5699999999999998E-3</v>
      </c>
      <c r="CJ39" s="285">
        <v>7.1799999999999998E-3</v>
      </c>
      <c r="CK39" s="285">
        <v>5.1000000000000004E-4</v>
      </c>
      <c r="CL39" s="285">
        <v>4.62E-3</v>
      </c>
      <c r="CM39" s="285">
        <v>1.3999999999999999E-4</v>
      </c>
      <c r="CN39" s="285">
        <v>2.5699999999999998E-3</v>
      </c>
      <c r="CO39" s="285">
        <v>0</v>
      </c>
      <c r="CP39" s="285">
        <v>1.0300000000000001E-3</v>
      </c>
      <c r="CQ39" s="285">
        <v>5.1000000000000004E-4</v>
      </c>
      <c r="CR39" s="285">
        <v>5.1000000000000004E-4</v>
      </c>
      <c r="CS39" s="285">
        <v>0</v>
      </c>
      <c r="CT39" s="285">
        <v>2.5139999999999999E-2</v>
      </c>
      <c r="CU39" s="285">
        <v>1.5389999999999999E-2</v>
      </c>
      <c r="CV39" s="285">
        <v>1.3849999999999999E-2</v>
      </c>
      <c r="CW39" s="285">
        <v>9.2399999999999999E-3</v>
      </c>
      <c r="CX39" s="285">
        <v>2.0500000000000002E-3</v>
      </c>
      <c r="CY39" s="285">
        <v>6.6699999999999997E-3</v>
      </c>
      <c r="CZ39" s="285">
        <v>2.155E-2</v>
      </c>
      <c r="DA39" s="285">
        <v>1.5910000000000001E-2</v>
      </c>
      <c r="DB39" s="285">
        <v>1.4880000000000001E-2</v>
      </c>
      <c r="DC39" s="285">
        <v>0.29450999999999999</v>
      </c>
      <c r="DD39" s="285">
        <v>7.3370000000000005E-2</v>
      </c>
      <c r="DE39" s="285">
        <v>1.278E-2</v>
      </c>
      <c r="DF39" s="285">
        <v>6.6699999999999995E-2</v>
      </c>
      <c r="DG39" s="285">
        <v>0.12314</v>
      </c>
      <c r="DH39" s="285">
        <v>0.10467</v>
      </c>
      <c r="DI39" s="285">
        <v>1.6930000000000001E-2</v>
      </c>
      <c r="DJ39" s="285">
        <v>1.5399999999999999E-3</v>
      </c>
      <c r="DK39" s="285">
        <v>0</v>
      </c>
      <c r="DL39" s="285">
        <v>1.5389999999999999E-2</v>
      </c>
      <c r="DM39" s="285">
        <v>1.026E-2</v>
      </c>
      <c r="DN39" s="285">
        <v>2.7189999999999999E-2</v>
      </c>
      <c r="DO39" s="285">
        <v>3.5400000000000001E-2</v>
      </c>
      <c r="DP39" s="285">
        <v>1.95E-2</v>
      </c>
      <c r="DQ39" s="285">
        <v>0</v>
      </c>
      <c r="DR39" s="285">
        <v>0.62544999999999995</v>
      </c>
      <c r="DS39" s="285">
        <v>2.6679999999999999E-2</v>
      </c>
      <c r="DT39" s="285">
        <v>0.10364</v>
      </c>
      <c r="DU39" s="285">
        <v>0.28732999999999997</v>
      </c>
      <c r="DV39" s="285">
        <v>0.30528</v>
      </c>
      <c r="DW39" s="285">
        <v>8.0549999999999997E-2</v>
      </c>
      <c r="DX39" s="285">
        <v>0.61621000000000004</v>
      </c>
      <c r="DY39" s="285">
        <v>3.1809999999999998E-2</v>
      </c>
      <c r="DZ39" s="285">
        <v>5.6950000000000001E-2</v>
      </c>
      <c r="EA39" s="285">
        <v>2.8680000000000001E-2</v>
      </c>
      <c r="EB39" s="285">
        <v>3.2840000000000001E-2</v>
      </c>
      <c r="EC39" s="285">
        <v>3.5899999999999999E-3</v>
      </c>
      <c r="ED39" s="285">
        <v>0.46126</v>
      </c>
      <c r="EE39" s="285">
        <v>3.0097499999999999</v>
      </c>
      <c r="EF39" s="285">
        <v>1.82812</v>
      </c>
      <c r="EG39" s="285">
        <v>8.6709999999999995E-2</v>
      </c>
      <c r="EH39" s="285">
        <v>3.4889999999999997E-2</v>
      </c>
      <c r="EI39" s="285">
        <v>2.052E-2</v>
      </c>
      <c r="EJ39" s="285">
        <v>3.0269999999999998E-2</v>
      </c>
      <c r="EK39" s="285">
        <v>3.4380000000000001E-2</v>
      </c>
      <c r="EL39" s="285">
        <v>0.72292999999999996</v>
      </c>
      <c r="EM39" s="285">
        <v>0.43714999999999998</v>
      </c>
      <c r="EN39" s="285">
        <v>3.1040000000000002E-2</v>
      </c>
      <c r="EO39" s="285">
        <v>0.11955</v>
      </c>
      <c r="EP39" s="285">
        <v>2.0500000000000002E-3</v>
      </c>
      <c r="EQ39" s="285">
        <v>5.1000000000000004E-4</v>
      </c>
      <c r="ER39" s="285">
        <v>0</v>
      </c>
      <c r="ES39" s="285">
        <v>1.847E-2</v>
      </c>
      <c r="ET39" s="285">
        <v>4.156E-2</v>
      </c>
      <c r="EU39" s="285">
        <v>1.2829999999999999E-2</v>
      </c>
      <c r="EV39" s="285">
        <v>1.18E-2</v>
      </c>
      <c r="EW39" s="285">
        <v>5.1000000000000004E-4</v>
      </c>
      <c r="EX39" s="285">
        <v>0</v>
      </c>
      <c r="EY39" s="285">
        <v>0</v>
      </c>
      <c r="EZ39" s="285">
        <v>9.5430000000000001E-2</v>
      </c>
      <c r="FA39" s="285">
        <v>2.155E-2</v>
      </c>
      <c r="FB39" s="285">
        <v>4.156E-2</v>
      </c>
      <c r="FC39" s="285">
        <v>1.7500000000000002E-2</v>
      </c>
      <c r="FD39" s="285">
        <v>1.46793</v>
      </c>
    </row>
    <row r="40" spans="1:160">
      <c r="A40" s="6" t="s">
        <v>247</v>
      </c>
      <c r="B40" s="457">
        <v>0.12</v>
      </c>
      <c r="C40" s="327">
        <v>2.9000000000000001E-2</v>
      </c>
      <c r="D40" s="328">
        <v>50</v>
      </c>
      <c r="E40" s="63">
        <v>0.499</v>
      </c>
      <c r="F40" s="415">
        <v>0.21</v>
      </c>
      <c r="G40" s="378">
        <v>36</v>
      </c>
      <c r="H40" s="312">
        <v>0.67500000000000004</v>
      </c>
      <c r="I40" s="318">
        <v>0.27</v>
      </c>
      <c r="J40" s="310">
        <v>25</v>
      </c>
      <c r="K40" s="458">
        <v>0.90600000000000003</v>
      </c>
      <c r="L40" s="315">
        <v>0.27</v>
      </c>
      <c r="M40" s="316">
        <v>4</v>
      </c>
      <c r="N40" s="6" t="s">
        <v>177</v>
      </c>
      <c r="O40" s="6" t="s">
        <v>194</v>
      </c>
      <c r="P40" s="6" t="s">
        <v>23</v>
      </c>
      <c r="Q40" s="138">
        <v>28</v>
      </c>
      <c r="R40" s="138">
        <v>1992</v>
      </c>
      <c r="S40" s="138">
        <v>23.2</v>
      </c>
      <c r="T40" s="285">
        <v>6.1599999999999997E-3</v>
      </c>
      <c r="U40" s="285">
        <v>2.2579999999999999E-2</v>
      </c>
      <c r="V40" s="285">
        <v>8.2100000000000003E-3</v>
      </c>
      <c r="W40" s="285">
        <v>1.8679999999999999E-2</v>
      </c>
      <c r="X40" s="285">
        <v>9.7000000000000005E-4</v>
      </c>
      <c r="Y40" s="285">
        <v>3.5E-4</v>
      </c>
      <c r="Z40" s="285">
        <v>9.0000000000000006E-5</v>
      </c>
      <c r="AA40" s="285">
        <v>2.5999999999999998E-4</v>
      </c>
      <c r="AB40" s="285">
        <v>6.6699999999999997E-3</v>
      </c>
      <c r="AC40" s="285">
        <v>0</v>
      </c>
      <c r="AD40" s="285">
        <v>2.0500000000000002E-3</v>
      </c>
      <c r="AE40" s="285">
        <v>2.0500000000000002E-3</v>
      </c>
      <c r="AF40" s="285">
        <v>5.7999999999999996E-3</v>
      </c>
      <c r="AG40" s="285">
        <v>4.2100000000000002E-3</v>
      </c>
      <c r="AH40" s="285">
        <v>1E-4</v>
      </c>
      <c r="AI40" s="285">
        <v>3.6000000000000002E-4</v>
      </c>
      <c r="AJ40" s="285">
        <v>-1E-4</v>
      </c>
      <c r="AK40" s="285">
        <v>0.13084000000000001</v>
      </c>
      <c r="AL40" s="285">
        <v>0.18779000000000001</v>
      </c>
      <c r="AM40" s="285">
        <v>3.576E-2</v>
      </c>
      <c r="AN40" s="285">
        <v>1.80657</v>
      </c>
      <c r="AO40" s="285">
        <v>0.35094999999999998</v>
      </c>
      <c r="AP40" s="285">
        <v>7.5939999999999994E-2</v>
      </c>
      <c r="AQ40" s="285">
        <v>0.10159</v>
      </c>
      <c r="AR40" s="285">
        <v>3.8330000000000003E-2</v>
      </c>
      <c r="AS40" s="285">
        <v>4.156E-2</v>
      </c>
      <c r="AT40" s="285">
        <v>5.3870000000000001E-2</v>
      </c>
      <c r="AU40" s="285">
        <v>3.9559999999999998E-2</v>
      </c>
      <c r="AV40" s="285">
        <v>4.62E-3</v>
      </c>
      <c r="AW40" s="285">
        <v>7.1799999999999998E-3</v>
      </c>
      <c r="AX40" s="285">
        <v>3.2989999999999998E-2</v>
      </c>
      <c r="AY40" s="285">
        <v>2.5699999999999998E-3</v>
      </c>
      <c r="AZ40" s="285">
        <v>1.1299999999999999E-3</v>
      </c>
      <c r="BA40" s="285">
        <v>1.4400000000000001E-3</v>
      </c>
      <c r="BB40" s="285">
        <v>7.1799999999999998E-3</v>
      </c>
      <c r="BC40" s="285">
        <v>5.13E-3</v>
      </c>
      <c r="BD40" s="285">
        <v>6.6699999999999997E-3</v>
      </c>
      <c r="BE40" s="285">
        <v>0</v>
      </c>
      <c r="BF40" s="285">
        <v>1.026E-2</v>
      </c>
      <c r="BG40" s="285">
        <v>0.17394000000000001</v>
      </c>
      <c r="BH40" s="285">
        <v>1.3849999999999999E-2</v>
      </c>
      <c r="BI40" s="285">
        <v>5.1000000000000004E-4</v>
      </c>
      <c r="BJ40" s="285">
        <v>1.0300000000000001E-3</v>
      </c>
      <c r="BK40" s="285">
        <v>6.4649999999999999E-2</v>
      </c>
      <c r="BL40" s="285">
        <v>5.1000000000000004E-4</v>
      </c>
      <c r="BM40" s="285">
        <v>6.6699999999999997E-3</v>
      </c>
      <c r="BN40" s="285">
        <v>5.1000000000000004E-4</v>
      </c>
      <c r="BO40" s="285">
        <v>0</v>
      </c>
      <c r="BP40" s="285">
        <v>0</v>
      </c>
      <c r="BQ40" s="285">
        <v>0</v>
      </c>
      <c r="BR40" s="285">
        <v>0.11801</v>
      </c>
      <c r="BS40" s="285">
        <v>4.6690000000000002E-2</v>
      </c>
      <c r="BT40" s="285">
        <v>2.3089999999999999E-2</v>
      </c>
      <c r="BU40" s="285">
        <v>2.4109999999999999E-2</v>
      </c>
      <c r="BV40" s="285">
        <v>0.12981000000000001</v>
      </c>
      <c r="BW40" s="285">
        <v>1.129E-2</v>
      </c>
      <c r="BX40" s="285">
        <v>2.0500000000000002E-3</v>
      </c>
      <c r="BY40" s="285">
        <v>7.7000000000000002E-3</v>
      </c>
      <c r="BZ40" s="285">
        <v>0</v>
      </c>
      <c r="CA40" s="285">
        <v>4.62E-3</v>
      </c>
      <c r="CB40" s="285">
        <v>6.6699999999999997E-3</v>
      </c>
      <c r="CC40" s="285">
        <v>1.5389999999999999E-2</v>
      </c>
      <c r="CD40" s="285">
        <v>2.6679999999999999E-2</v>
      </c>
      <c r="CE40" s="285">
        <v>1.15E-3</v>
      </c>
      <c r="CF40" s="285">
        <v>1.4880000000000001E-2</v>
      </c>
      <c r="CG40" s="285">
        <v>0</v>
      </c>
      <c r="CH40" s="285">
        <v>2.5699999999999998E-3</v>
      </c>
      <c r="CI40" s="285">
        <v>1.0300000000000001E-3</v>
      </c>
      <c r="CJ40" s="285">
        <v>7.7000000000000002E-3</v>
      </c>
      <c r="CK40" s="285">
        <v>5.1000000000000004E-4</v>
      </c>
      <c r="CL40" s="285">
        <v>5.64E-3</v>
      </c>
      <c r="CM40" s="285">
        <v>2.5000000000000001E-4</v>
      </c>
      <c r="CN40" s="285">
        <v>3.0799999999999998E-3</v>
      </c>
      <c r="CO40" s="285">
        <v>0</v>
      </c>
      <c r="CP40" s="285">
        <v>0</v>
      </c>
      <c r="CQ40" s="285">
        <v>1.0300000000000001E-3</v>
      </c>
      <c r="CR40" s="285">
        <v>1.5399999999999999E-3</v>
      </c>
      <c r="CS40" s="285">
        <v>0</v>
      </c>
      <c r="CT40" s="285">
        <v>6.6699999999999997E-3</v>
      </c>
      <c r="CU40" s="285">
        <v>5.13E-3</v>
      </c>
      <c r="CV40" s="285">
        <v>1.0300000000000001E-3</v>
      </c>
      <c r="CW40" s="285">
        <v>3.0799999999999998E-3</v>
      </c>
      <c r="CX40" s="285">
        <v>2.5699999999999998E-3</v>
      </c>
      <c r="CY40" s="285">
        <v>1.5399999999999999E-3</v>
      </c>
      <c r="CZ40" s="285">
        <v>6.1599999999999997E-3</v>
      </c>
      <c r="DA40" s="285">
        <v>1.2829999999999999E-2</v>
      </c>
      <c r="DB40" s="285">
        <v>4.62E-3</v>
      </c>
      <c r="DC40" s="285">
        <v>0.17188000000000001</v>
      </c>
      <c r="DD40" s="285">
        <v>4.6179999999999999E-2</v>
      </c>
      <c r="DE40" s="285">
        <v>1.38E-2</v>
      </c>
      <c r="DF40" s="285">
        <v>1.6930000000000001E-2</v>
      </c>
      <c r="DG40" s="285">
        <v>7.1319999999999995E-2</v>
      </c>
      <c r="DH40" s="285">
        <v>8.3629999999999996E-2</v>
      </c>
      <c r="DI40" s="285">
        <v>9.2399999999999999E-3</v>
      </c>
      <c r="DJ40" s="285">
        <v>1.5399999999999999E-3</v>
      </c>
      <c r="DK40" s="285">
        <v>0</v>
      </c>
      <c r="DL40" s="285">
        <v>7.7000000000000002E-3</v>
      </c>
      <c r="DM40" s="285">
        <v>1.5399999999999999E-3</v>
      </c>
      <c r="DN40" s="285">
        <v>1.077E-2</v>
      </c>
      <c r="DO40" s="285">
        <v>8.2100000000000003E-3</v>
      </c>
      <c r="DP40" s="285">
        <v>6.1599999999999997E-3</v>
      </c>
      <c r="DQ40" s="285">
        <v>5.1000000000000004E-4</v>
      </c>
      <c r="DR40" s="285">
        <v>0.32632</v>
      </c>
      <c r="DS40" s="285">
        <v>6.6699999999999997E-3</v>
      </c>
      <c r="DT40" s="285">
        <v>2.8729999999999999E-2</v>
      </c>
      <c r="DU40" s="285">
        <v>0.14879000000000001</v>
      </c>
      <c r="DV40" s="285">
        <v>0.17341999999999999</v>
      </c>
      <c r="DW40" s="285">
        <v>5.3870000000000001E-2</v>
      </c>
      <c r="DX40" s="285">
        <v>0.31143999999999999</v>
      </c>
      <c r="DY40" s="285">
        <v>1.4880000000000001E-2</v>
      </c>
      <c r="DZ40" s="285">
        <v>2.5139999999999999E-2</v>
      </c>
      <c r="EA40" s="285">
        <v>3.0370000000000001E-2</v>
      </c>
      <c r="EB40" s="285">
        <v>1.7440000000000001E-2</v>
      </c>
      <c r="EC40" s="285">
        <v>5.1000000000000004E-4</v>
      </c>
      <c r="ED40" s="285">
        <v>0.22575999999999999</v>
      </c>
      <c r="EE40" s="285">
        <v>1.1841999999999999</v>
      </c>
      <c r="EF40" s="285">
        <v>0.70445999999999998</v>
      </c>
      <c r="EG40" s="285">
        <v>3.6429999999999997E-2</v>
      </c>
      <c r="EH40" s="285">
        <v>1.3849999999999999E-2</v>
      </c>
      <c r="EI40" s="285">
        <v>1.231E-2</v>
      </c>
      <c r="EJ40" s="285">
        <v>3.4889999999999997E-2</v>
      </c>
      <c r="EK40" s="285">
        <v>2.7189999999999999E-2</v>
      </c>
      <c r="EL40" s="285">
        <v>0.56284999999999996</v>
      </c>
      <c r="EM40" s="285">
        <v>0.23602000000000001</v>
      </c>
      <c r="EN40" s="285">
        <v>2.1499999999999998E-2</v>
      </c>
      <c r="EO40" s="285">
        <v>7.7479999999999993E-2</v>
      </c>
      <c r="EP40" s="285">
        <v>1.0300000000000001E-3</v>
      </c>
      <c r="EQ40" s="285">
        <v>0</v>
      </c>
      <c r="ER40" s="285">
        <v>0</v>
      </c>
      <c r="ES40" s="285">
        <v>2.4109999999999999E-2</v>
      </c>
      <c r="ET40" s="285">
        <v>2.4629999999999999E-2</v>
      </c>
      <c r="EU40" s="285">
        <v>1.18E-2</v>
      </c>
      <c r="EV40" s="285">
        <v>6.6699999999999997E-3</v>
      </c>
      <c r="EW40" s="285">
        <v>1.0300000000000001E-3</v>
      </c>
      <c r="EX40" s="285">
        <v>0</v>
      </c>
      <c r="EY40" s="285">
        <v>0</v>
      </c>
      <c r="EZ40" s="285">
        <v>4.4639999999999999E-2</v>
      </c>
      <c r="FA40" s="285">
        <v>2.001E-2</v>
      </c>
      <c r="FB40" s="285">
        <v>6.5159999999999996E-2</v>
      </c>
      <c r="FC40" s="285">
        <v>1.206E-2</v>
      </c>
      <c r="FD40" s="285">
        <v>1.0692699999999999</v>
      </c>
    </row>
    <row r="41" spans="1:160">
      <c r="A41" s="6" t="s">
        <v>232</v>
      </c>
      <c r="B41" s="74">
        <v>0.05</v>
      </c>
      <c r="C41" s="74">
        <v>1.0999999999999999E-2</v>
      </c>
      <c r="D41" s="74">
        <v>52</v>
      </c>
      <c r="E41" s="63">
        <v>0.498</v>
      </c>
      <c r="F41" s="73">
        <v>0.16</v>
      </c>
      <c r="G41" s="445">
        <v>46</v>
      </c>
      <c r="H41" s="324">
        <v>0.218</v>
      </c>
      <c r="I41" s="459">
        <v>0.06</v>
      </c>
      <c r="J41" s="385">
        <v>48</v>
      </c>
      <c r="K41" s="454">
        <v>0.84499999999999997</v>
      </c>
      <c r="L41" s="337">
        <v>0.25</v>
      </c>
      <c r="M41" s="52">
        <v>7</v>
      </c>
      <c r="N41" s="6" t="s">
        <v>177</v>
      </c>
      <c r="O41" s="6" t="s">
        <v>194</v>
      </c>
      <c r="P41" s="6" t="s">
        <v>13</v>
      </c>
      <c r="Q41" s="138">
        <v>18</v>
      </c>
      <c r="R41" s="138">
        <v>2001</v>
      </c>
      <c r="S41" s="138">
        <v>20.2</v>
      </c>
      <c r="T41" s="285">
        <v>3.5899999999999999E-3</v>
      </c>
      <c r="U41" s="285">
        <v>3.4380000000000001E-2</v>
      </c>
      <c r="V41" s="285">
        <v>1.18E-2</v>
      </c>
      <c r="W41" s="285">
        <v>1.7600000000000001E-2</v>
      </c>
      <c r="X41" s="285">
        <v>1.6999999999999999E-3</v>
      </c>
      <c r="Y41" s="285">
        <v>5.8E-4</v>
      </c>
      <c r="Z41" s="285">
        <v>5.0000000000000002E-5</v>
      </c>
      <c r="AA41" s="285">
        <v>1.4999999999999999E-4</v>
      </c>
      <c r="AB41" s="285">
        <v>8.4100000000000008E-3</v>
      </c>
      <c r="AC41" s="285">
        <v>0</v>
      </c>
      <c r="AD41" s="285">
        <v>0</v>
      </c>
      <c r="AE41" s="285">
        <v>0</v>
      </c>
      <c r="AF41" s="285">
        <v>3.8E-3</v>
      </c>
      <c r="AG41" s="285">
        <v>3.8E-3</v>
      </c>
      <c r="AH41" s="285">
        <v>6.0000000000000002E-5</v>
      </c>
      <c r="AI41" s="285">
        <v>-2.1000000000000001E-4</v>
      </c>
      <c r="AJ41" s="285">
        <v>-2.1000000000000001E-4</v>
      </c>
      <c r="AK41" s="285">
        <v>0.31195000000000001</v>
      </c>
      <c r="AL41" s="285">
        <v>0.37558000000000002</v>
      </c>
      <c r="AM41" s="285">
        <v>4.2639999999999997E-2</v>
      </c>
      <c r="AN41" s="285">
        <v>5.1257099999999998</v>
      </c>
      <c r="AO41" s="285">
        <v>0.83633000000000002</v>
      </c>
      <c r="AP41" s="285">
        <v>0.17291000000000001</v>
      </c>
      <c r="AQ41" s="285">
        <v>0.19547999999999999</v>
      </c>
      <c r="AR41" s="285">
        <v>4.5409999999999999E-2</v>
      </c>
      <c r="AS41" s="285">
        <v>0.10518</v>
      </c>
      <c r="AT41" s="285">
        <v>0.12109</v>
      </c>
      <c r="AU41" s="285">
        <v>4.4589999999999998E-2</v>
      </c>
      <c r="AV41" s="285">
        <v>2.6169999999999999E-2</v>
      </c>
      <c r="AW41" s="285">
        <v>4.0529999999999997E-2</v>
      </c>
      <c r="AX41" s="285">
        <v>3.3149999999999999E-2</v>
      </c>
      <c r="AY41" s="285">
        <v>1.0300000000000001E-3</v>
      </c>
      <c r="AZ41" s="285">
        <v>9.2000000000000003E-4</v>
      </c>
      <c r="BA41" s="285">
        <v>1E-4</v>
      </c>
      <c r="BB41" s="285">
        <v>7.7000000000000002E-3</v>
      </c>
      <c r="BC41" s="285">
        <v>1.3339999999999999E-2</v>
      </c>
      <c r="BD41" s="285">
        <v>8.7200000000000003E-3</v>
      </c>
      <c r="BE41" s="285">
        <v>1.5399999999999999E-3</v>
      </c>
      <c r="BF41" s="285">
        <v>2.155E-2</v>
      </c>
      <c r="BG41" s="285">
        <v>0.37198999999999999</v>
      </c>
      <c r="BH41" s="285">
        <v>3.5899999999999999E-3</v>
      </c>
      <c r="BI41" s="285">
        <v>1.0300000000000001E-3</v>
      </c>
      <c r="BJ41" s="285">
        <v>1.0300000000000001E-3</v>
      </c>
      <c r="BK41" s="285">
        <v>7.3370000000000005E-2</v>
      </c>
      <c r="BL41" s="285">
        <v>1.5389999999999999E-2</v>
      </c>
      <c r="BM41" s="285">
        <v>1.5389999999999999E-2</v>
      </c>
      <c r="BN41" s="285">
        <v>2.0500000000000002E-3</v>
      </c>
      <c r="BO41" s="285">
        <v>0</v>
      </c>
      <c r="BP41" s="285">
        <v>0</v>
      </c>
      <c r="BQ41" s="285">
        <v>0</v>
      </c>
      <c r="BR41" s="285">
        <v>0.30631000000000003</v>
      </c>
      <c r="BS41" s="285">
        <v>2.9760000000000002E-2</v>
      </c>
      <c r="BT41" s="285">
        <v>3.9510000000000003E-2</v>
      </c>
      <c r="BU41" s="285">
        <v>0.2863</v>
      </c>
      <c r="BV41" s="285">
        <v>8.3119999999999999E-2</v>
      </c>
      <c r="BW41" s="285">
        <v>3.5899999999999999E-3</v>
      </c>
      <c r="BX41" s="285">
        <v>0</v>
      </c>
      <c r="BY41" s="285">
        <v>5.1000000000000004E-4</v>
      </c>
      <c r="BZ41" s="285">
        <v>1.5399999999999999E-3</v>
      </c>
      <c r="CA41" s="285">
        <v>1.5399999999999999E-3</v>
      </c>
      <c r="CB41" s="285">
        <v>1.129E-2</v>
      </c>
      <c r="CC41" s="285">
        <v>1.18E-2</v>
      </c>
      <c r="CD41" s="285">
        <v>2.5649999999999999E-2</v>
      </c>
      <c r="CE41" s="285">
        <v>1.2700000000000001E-3</v>
      </c>
      <c r="CF41" s="285">
        <v>1.4880000000000001E-2</v>
      </c>
      <c r="CG41" s="285">
        <v>5.1000000000000004E-4</v>
      </c>
      <c r="CH41" s="285">
        <v>4.1000000000000003E-3</v>
      </c>
      <c r="CI41" s="285">
        <v>3.5899999999999999E-3</v>
      </c>
      <c r="CJ41" s="285">
        <v>2.0500000000000002E-3</v>
      </c>
      <c r="CK41" s="285">
        <v>5.1000000000000004E-4</v>
      </c>
      <c r="CL41" s="285">
        <v>2.5699999999999998E-3</v>
      </c>
      <c r="CM41" s="285">
        <v>1.2999999999999999E-4</v>
      </c>
      <c r="CN41" s="285">
        <v>1.5399999999999999E-3</v>
      </c>
      <c r="CO41" s="285">
        <v>0</v>
      </c>
      <c r="CP41" s="285">
        <v>1.0300000000000001E-3</v>
      </c>
      <c r="CQ41" s="285">
        <v>0</v>
      </c>
      <c r="CR41" s="285">
        <v>0</v>
      </c>
      <c r="CS41" s="285">
        <v>0</v>
      </c>
      <c r="CT41" s="285">
        <v>9.75E-3</v>
      </c>
      <c r="CU41" s="285">
        <v>6.1599999999999997E-3</v>
      </c>
      <c r="CV41" s="285">
        <v>4.1000000000000003E-3</v>
      </c>
      <c r="CW41" s="285">
        <v>3.0799999999999998E-3</v>
      </c>
      <c r="CX41" s="285">
        <v>2.5699999999999998E-3</v>
      </c>
      <c r="CY41" s="285">
        <v>2.0500000000000002E-3</v>
      </c>
      <c r="CZ41" s="285">
        <v>1.18E-2</v>
      </c>
      <c r="DA41" s="285">
        <v>8.9300000000000004E-3</v>
      </c>
      <c r="DB41" s="285">
        <v>9.75E-3</v>
      </c>
      <c r="DC41" s="285">
        <v>0.13494</v>
      </c>
      <c r="DD41" s="285">
        <v>3.7969999999999997E-2</v>
      </c>
      <c r="DE41" s="285">
        <v>1.4420000000000001E-2</v>
      </c>
      <c r="DF41" s="285">
        <v>2.7189999999999999E-2</v>
      </c>
      <c r="DG41" s="285">
        <v>5.8999999999999997E-2</v>
      </c>
      <c r="DH41" s="285">
        <v>4.8739999999999999E-2</v>
      </c>
      <c r="DI41" s="285">
        <v>3.5899999999999999E-3</v>
      </c>
      <c r="DJ41" s="285">
        <v>0</v>
      </c>
      <c r="DK41" s="285">
        <v>0</v>
      </c>
      <c r="DL41" s="285">
        <v>3.5899999999999999E-3</v>
      </c>
      <c r="DM41" s="285">
        <v>4.62E-3</v>
      </c>
      <c r="DN41" s="285">
        <v>8.2100000000000003E-3</v>
      </c>
      <c r="DO41" s="285">
        <v>1.4370000000000001E-2</v>
      </c>
      <c r="DP41" s="285">
        <v>1.5399999999999999E-3</v>
      </c>
      <c r="DQ41" s="285">
        <v>0</v>
      </c>
      <c r="DR41" s="285">
        <v>0.49204999999999999</v>
      </c>
      <c r="DS41" s="285">
        <v>2.0500000000000002E-3</v>
      </c>
      <c r="DT41" s="285">
        <v>5.0279999999999998E-2</v>
      </c>
      <c r="DU41" s="285">
        <v>0.20831</v>
      </c>
      <c r="DV41" s="285">
        <v>0.27090999999999998</v>
      </c>
      <c r="DW41" s="285">
        <v>5.7979999999999997E-2</v>
      </c>
      <c r="DX41" s="285">
        <v>0.48846000000000001</v>
      </c>
      <c r="DY41" s="285">
        <v>1.95E-2</v>
      </c>
      <c r="DZ41" s="285">
        <v>3.746E-2</v>
      </c>
      <c r="EA41" s="285">
        <v>2.673E-2</v>
      </c>
      <c r="EB41" s="285">
        <v>2.3089999999999999E-2</v>
      </c>
      <c r="EC41" s="285">
        <v>1.0300000000000001E-3</v>
      </c>
      <c r="ED41" s="285">
        <v>0.39763999999999999</v>
      </c>
      <c r="EE41" s="285">
        <v>2.1918899999999999</v>
      </c>
      <c r="EF41" s="285">
        <v>1.17188</v>
      </c>
      <c r="EG41" s="285">
        <v>6.9269999999999998E-2</v>
      </c>
      <c r="EH41" s="285">
        <v>1.3339999999999999E-2</v>
      </c>
      <c r="EI41" s="285">
        <v>1.796E-2</v>
      </c>
      <c r="EJ41" s="285">
        <v>1.4880000000000001E-2</v>
      </c>
      <c r="EK41" s="285">
        <v>1.898E-2</v>
      </c>
      <c r="EL41" s="285">
        <v>0.55464000000000002</v>
      </c>
      <c r="EM41" s="285">
        <v>0.41252</v>
      </c>
      <c r="EN41" s="285">
        <v>3.8170000000000003E-2</v>
      </c>
      <c r="EO41" s="285">
        <v>7.5939999999999994E-2</v>
      </c>
      <c r="EP41" s="285">
        <v>1.0300000000000001E-3</v>
      </c>
      <c r="EQ41" s="285">
        <v>0</v>
      </c>
      <c r="ER41" s="285">
        <v>0</v>
      </c>
      <c r="ES41" s="285">
        <v>1.129E-2</v>
      </c>
      <c r="ET41" s="285">
        <v>1.3339999999999999E-2</v>
      </c>
      <c r="EU41" s="285">
        <v>2.0500000000000002E-3</v>
      </c>
      <c r="EV41" s="285">
        <v>1.5389999999999999E-2</v>
      </c>
      <c r="EW41" s="285">
        <v>0</v>
      </c>
      <c r="EX41" s="285">
        <v>0</v>
      </c>
      <c r="EY41" s="285">
        <v>0</v>
      </c>
      <c r="EZ41" s="285">
        <v>4.7719999999999999E-2</v>
      </c>
      <c r="FA41" s="285">
        <v>3.5899999999999999E-3</v>
      </c>
      <c r="FB41" s="285">
        <v>8.7200000000000003E-3</v>
      </c>
      <c r="FC41" s="285">
        <v>1.498E-2</v>
      </c>
      <c r="FD41" s="285">
        <v>0.93484</v>
      </c>
    </row>
    <row r="42" spans="1:160">
      <c r="A42" s="6" t="s">
        <v>213</v>
      </c>
      <c r="B42" s="460">
        <v>0.44400000000000001</v>
      </c>
      <c r="C42" s="309">
        <v>0.129</v>
      </c>
      <c r="D42" s="407">
        <v>24</v>
      </c>
      <c r="E42" s="278">
        <v>0.47099999999999997</v>
      </c>
      <c r="F42" s="415">
        <v>0.21</v>
      </c>
      <c r="G42" s="378">
        <v>36</v>
      </c>
      <c r="H42" s="58">
        <v>0.54800000000000004</v>
      </c>
      <c r="I42" s="70">
        <v>0.26</v>
      </c>
      <c r="J42" s="342">
        <v>27</v>
      </c>
      <c r="K42" s="461">
        <v>0.56399999999999995</v>
      </c>
      <c r="L42" s="283">
        <v>0.15</v>
      </c>
      <c r="M42" s="284">
        <v>38</v>
      </c>
      <c r="N42" s="6" t="s">
        <v>240</v>
      </c>
      <c r="O42" s="6" t="s">
        <v>194</v>
      </c>
      <c r="P42" s="6" t="s">
        <v>25</v>
      </c>
      <c r="Q42" s="138">
        <v>29</v>
      </c>
      <c r="R42" s="138">
        <v>1991</v>
      </c>
      <c r="S42" s="138">
        <v>9.1</v>
      </c>
      <c r="T42" s="285">
        <v>2.0500000000000002E-3</v>
      </c>
      <c r="U42" s="285">
        <v>1.3339999999999999E-2</v>
      </c>
      <c r="V42" s="285">
        <v>5.13E-3</v>
      </c>
      <c r="W42" s="285">
        <v>1.975E-2</v>
      </c>
      <c r="X42" s="285">
        <v>1.4599999999999999E-3</v>
      </c>
      <c r="Y42" s="285">
        <v>5.5999999999999995E-4</v>
      </c>
      <c r="Z42" s="285">
        <v>8.0000000000000007E-5</v>
      </c>
      <c r="AA42" s="285">
        <v>2.1000000000000001E-4</v>
      </c>
      <c r="AB42" s="285">
        <v>7.9000000000000008E-3</v>
      </c>
      <c r="AC42" s="285">
        <v>0</v>
      </c>
      <c r="AD42" s="285">
        <v>0</v>
      </c>
      <c r="AE42" s="285">
        <v>0</v>
      </c>
      <c r="AF42" s="285">
        <v>1.23E-3</v>
      </c>
      <c r="AG42" s="285">
        <v>1.23E-3</v>
      </c>
      <c r="AH42" s="285">
        <v>5.0000000000000002E-5</v>
      </c>
      <c r="AI42" s="285">
        <v>8.1999999999999998E-4</v>
      </c>
      <c r="AJ42" s="285">
        <v>8.1999999999999998E-4</v>
      </c>
      <c r="AK42" s="285">
        <v>0.10621</v>
      </c>
      <c r="AL42" s="285">
        <v>0.13494</v>
      </c>
      <c r="AM42" s="285">
        <v>4.0379999999999999E-2</v>
      </c>
      <c r="AN42" s="285">
        <v>1.6629</v>
      </c>
      <c r="AO42" s="285">
        <v>0.28783999999999998</v>
      </c>
      <c r="AP42" s="285">
        <v>6.4649999999999999E-2</v>
      </c>
      <c r="AQ42" s="285">
        <v>7.6960000000000001E-2</v>
      </c>
      <c r="AR42" s="285">
        <v>4.3099999999999999E-2</v>
      </c>
      <c r="AS42" s="285">
        <v>2.6679999999999999E-2</v>
      </c>
      <c r="AT42" s="285">
        <v>3.2840000000000001E-2</v>
      </c>
      <c r="AU42" s="285">
        <v>4.1709999999999997E-2</v>
      </c>
      <c r="AV42" s="285">
        <v>1.129E-2</v>
      </c>
      <c r="AW42" s="285">
        <v>1.6420000000000001E-2</v>
      </c>
      <c r="AX42" s="285">
        <v>3.5299999999999998E-2</v>
      </c>
      <c r="AY42" s="285">
        <v>0</v>
      </c>
      <c r="AZ42" s="285">
        <v>4.0999999999999999E-4</v>
      </c>
      <c r="BA42" s="285">
        <v>-4.0999999999999999E-4</v>
      </c>
      <c r="BB42" s="285">
        <v>4.1000000000000003E-3</v>
      </c>
      <c r="BC42" s="285">
        <v>8.2100000000000003E-3</v>
      </c>
      <c r="BD42" s="285">
        <v>4.62E-3</v>
      </c>
      <c r="BE42" s="285">
        <v>0</v>
      </c>
      <c r="BF42" s="285">
        <v>9.75E-3</v>
      </c>
      <c r="BG42" s="285">
        <v>0.13084000000000001</v>
      </c>
      <c r="BH42" s="285">
        <v>4.1000000000000003E-3</v>
      </c>
      <c r="BI42" s="285">
        <v>5.1000000000000004E-4</v>
      </c>
      <c r="BJ42" s="285">
        <v>1.0300000000000001E-3</v>
      </c>
      <c r="BK42" s="285">
        <v>3.8989999999999997E-2</v>
      </c>
      <c r="BL42" s="285">
        <v>5.13E-3</v>
      </c>
      <c r="BM42" s="285">
        <v>1.5399999999999999E-3</v>
      </c>
      <c r="BN42" s="285">
        <v>0</v>
      </c>
      <c r="BO42" s="285">
        <v>0</v>
      </c>
      <c r="BP42" s="285">
        <v>0</v>
      </c>
      <c r="BQ42" s="285">
        <v>0</v>
      </c>
      <c r="BR42" s="285">
        <v>8.7220000000000006E-2</v>
      </c>
      <c r="BS42" s="285">
        <v>3.0790000000000001E-2</v>
      </c>
      <c r="BT42" s="285">
        <v>1.6930000000000001E-2</v>
      </c>
      <c r="BU42" s="285">
        <v>1.077E-2</v>
      </c>
      <c r="BV42" s="285">
        <v>0.1057</v>
      </c>
      <c r="BW42" s="285">
        <v>6.6699999999999997E-3</v>
      </c>
      <c r="BX42" s="285">
        <v>5.1000000000000004E-4</v>
      </c>
      <c r="BY42" s="285">
        <v>5.64E-3</v>
      </c>
      <c r="BZ42" s="285">
        <v>1.0300000000000001E-3</v>
      </c>
      <c r="CA42" s="285">
        <v>3.0799999999999998E-3</v>
      </c>
      <c r="CB42" s="285">
        <v>1.0300000000000001E-3</v>
      </c>
      <c r="CC42" s="285">
        <v>4.62E-3</v>
      </c>
      <c r="CD42" s="285">
        <v>1.129E-2</v>
      </c>
      <c r="CE42" s="285">
        <v>1.24E-3</v>
      </c>
      <c r="CF42" s="285">
        <v>5.64E-3</v>
      </c>
      <c r="CG42" s="285">
        <v>0</v>
      </c>
      <c r="CH42" s="285">
        <v>1.5399999999999999E-3</v>
      </c>
      <c r="CI42" s="285">
        <v>2.0500000000000002E-3</v>
      </c>
      <c r="CJ42" s="285">
        <v>1.0300000000000001E-3</v>
      </c>
      <c r="CK42" s="285">
        <v>1.0300000000000001E-3</v>
      </c>
      <c r="CL42" s="285">
        <v>2.0500000000000002E-3</v>
      </c>
      <c r="CM42" s="285">
        <v>2.3000000000000001E-4</v>
      </c>
      <c r="CN42" s="285">
        <v>5.1000000000000004E-4</v>
      </c>
      <c r="CO42" s="285">
        <v>0</v>
      </c>
      <c r="CP42" s="285">
        <v>5.1000000000000004E-4</v>
      </c>
      <c r="CQ42" s="285">
        <v>1.0300000000000001E-3</v>
      </c>
      <c r="CR42" s="285">
        <v>0</v>
      </c>
      <c r="CS42" s="285">
        <v>0</v>
      </c>
      <c r="CT42" s="285">
        <v>3.5899999999999999E-3</v>
      </c>
      <c r="CU42" s="285">
        <v>2.0500000000000002E-3</v>
      </c>
      <c r="CV42" s="285">
        <v>5.1000000000000004E-4</v>
      </c>
      <c r="CW42" s="285">
        <v>2.0500000000000002E-3</v>
      </c>
      <c r="CX42" s="285">
        <v>1.0300000000000001E-3</v>
      </c>
      <c r="CY42" s="285">
        <v>0</v>
      </c>
      <c r="CZ42" s="285">
        <v>3.5899999999999999E-3</v>
      </c>
      <c r="DA42" s="285">
        <v>0</v>
      </c>
      <c r="DB42" s="285">
        <v>3.5899999999999999E-3</v>
      </c>
      <c r="DC42" s="285">
        <v>4.6179999999999999E-2</v>
      </c>
      <c r="DD42" s="285">
        <v>1.129E-2</v>
      </c>
      <c r="DE42" s="285">
        <v>1.252E-2</v>
      </c>
      <c r="DF42" s="285">
        <v>6.1599999999999997E-3</v>
      </c>
      <c r="DG42" s="285">
        <v>1.847E-2</v>
      </c>
      <c r="DH42" s="285">
        <v>2.155E-2</v>
      </c>
      <c r="DI42" s="285">
        <v>4.1000000000000003E-3</v>
      </c>
      <c r="DJ42" s="285">
        <v>5.1000000000000004E-4</v>
      </c>
      <c r="DK42" s="285">
        <v>0</v>
      </c>
      <c r="DL42" s="285">
        <v>3.5899999999999999E-3</v>
      </c>
      <c r="DM42" s="285">
        <v>3.0799999999999998E-3</v>
      </c>
      <c r="DN42" s="285">
        <v>7.1799999999999998E-3</v>
      </c>
      <c r="DO42" s="285">
        <v>6.6699999999999997E-3</v>
      </c>
      <c r="DP42" s="285">
        <v>5.13E-3</v>
      </c>
      <c r="DQ42" s="285">
        <v>5.1000000000000004E-4</v>
      </c>
      <c r="DR42" s="285">
        <v>0.19702</v>
      </c>
      <c r="DS42" s="285">
        <v>7.7000000000000002E-3</v>
      </c>
      <c r="DT42" s="285">
        <v>1.847E-2</v>
      </c>
      <c r="DU42" s="285">
        <v>0.10929</v>
      </c>
      <c r="DV42" s="285">
        <v>8.4150000000000003E-2</v>
      </c>
      <c r="DW42" s="285">
        <v>2.104E-2</v>
      </c>
      <c r="DX42" s="285">
        <v>0.19342999999999999</v>
      </c>
      <c r="DY42" s="285">
        <v>5.64E-3</v>
      </c>
      <c r="DZ42" s="285">
        <v>1.18E-2</v>
      </c>
      <c r="EA42" s="285">
        <v>2.453E-2</v>
      </c>
      <c r="EB42" s="285">
        <v>7.1799999999999998E-3</v>
      </c>
      <c r="EC42" s="285">
        <v>0</v>
      </c>
      <c r="ED42" s="285">
        <v>0.12981000000000001</v>
      </c>
      <c r="EE42" s="285">
        <v>0.69728000000000001</v>
      </c>
      <c r="EF42" s="285">
        <v>0.37147000000000002</v>
      </c>
      <c r="EG42" s="285">
        <v>2.206E-2</v>
      </c>
      <c r="EH42" s="285">
        <v>6.6699999999999997E-3</v>
      </c>
      <c r="EI42" s="285">
        <v>3.0799999999999998E-3</v>
      </c>
      <c r="EJ42" s="285">
        <v>1.077E-2</v>
      </c>
      <c r="EK42" s="285">
        <v>9.75E-3</v>
      </c>
      <c r="EL42" s="285">
        <v>0.21601000000000001</v>
      </c>
      <c r="EM42" s="285">
        <v>0.15135999999999999</v>
      </c>
      <c r="EN42" s="285">
        <v>3.5970000000000002E-2</v>
      </c>
      <c r="EO42" s="285">
        <v>4.0529999999999997E-2</v>
      </c>
      <c r="EP42" s="285">
        <v>0</v>
      </c>
      <c r="EQ42" s="285">
        <v>0</v>
      </c>
      <c r="ER42" s="285">
        <v>0</v>
      </c>
      <c r="ES42" s="285">
        <v>4.62E-3</v>
      </c>
      <c r="ET42" s="285">
        <v>9.75E-3</v>
      </c>
      <c r="EU42" s="285">
        <v>2.0500000000000002E-3</v>
      </c>
      <c r="EV42" s="285">
        <v>1.5399999999999999E-3</v>
      </c>
      <c r="EW42" s="285">
        <v>0</v>
      </c>
      <c r="EX42" s="285">
        <v>0</v>
      </c>
      <c r="EY42" s="285">
        <v>5.1000000000000004E-4</v>
      </c>
      <c r="EZ42" s="285">
        <v>2.3089999999999999E-2</v>
      </c>
      <c r="FA42" s="285">
        <v>8.7200000000000003E-3</v>
      </c>
      <c r="FB42" s="285">
        <v>9.75E-3</v>
      </c>
      <c r="FC42" s="285">
        <v>2.4219999999999998E-2</v>
      </c>
      <c r="FD42" s="285">
        <v>0.42226999999999998</v>
      </c>
    </row>
    <row r="43" spans="1:160">
      <c r="A43" s="6" t="s">
        <v>243</v>
      </c>
      <c r="B43" s="462">
        <v>0.40799999999999997</v>
      </c>
      <c r="C43" s="377">
        <v>9.8000000000000004E-2</v>
      </c>
      <c r="D43" s="378">
        <v>36</v>
      </c>
      <c r="E43" s="64">
        <v>0.46300000000000002</v>
      </c>
      <c r="F43" s="287">
        <v>0.18</v>
      </c>
      <c r="G43" s="353">
        <v>42</v>
      </c>
      <c r="H43" s="301">
        <v>0.26700000000000002</v>
      </c>
      <c r="I43" s="371">
        <v>0.16</v>
      </c>
      <c r="J43" s="463">
        <v>37</v>
      </c>
      <c r="K43" s="412">
        <v>0.75800000000000001</v>
      </c>
      <c r="L43" s="324">
        <v>0.22</v>
      </c>
      <c r="M43" s="325">
        <v>18</v>
      </c>
      <c r="N43" s="6" t="s">
        <v>181</v>
      </c>
      <c r="O43" s="6" t="s">
        <v>194</v>
      </c>
      <c r="P43" s="6" t="s">
        <v>15</v>
      </c>
      <c r="Q43" s="138">
        <v>33</v>
      </c>
      <c r="R43" s="138">
        <v>1986</v>
      </c>
      <c r="S43" s="138">
        <v>8.3000000000000007</v>
      </c>
      <c r="T43" s="285">
        <v>2.0500000000000002E-3</v>
      </c>
      <c r="U43" s="285">
        <v>1.4880000000000001E-2</v>
      </c>
      <c r="V43" s="285">
        <v>5.13E-3</v>
      </c>
      <c r="W43" s="285">
        <v>1.77E-2</v>
      </c>
      <c r="X43" s="285">
        <v>1.7899999999999999E-3</v>
      </c>
      <c r="Y43" s="285">
        <v>6.2E-4</v>
      </c>
      <c r="Z43" s="285">
        <v>6.9999999999999994E-5</v>
      </c>
      <c r="AA43" s="285">
        <v>2.1000000000000001E-4</v>
      </c>
      <c r="AB43" s="285">
        <v>5.5399999999999998E-3</v>
      </c>
      <c r="AC43" s="285">
        <v>0</v>
      </c>
      <c r="AD43" s="285">
        <v>0</v>
      </c>
      <c r="AE43" s="285">
        <v>0</v>
      </c>
      <c r="AF43" s="285">
        <v>2.4599999999999999E-3</v>
      </c>
      <c r="AG43" s="285">
        <v>2.4599999999999999E-3</v>
      </c>
      <c r="AH43" s="285">
        <v>9.0000000000000006E-5</v>
      </c>
      <c r="AI43" s="285">
        <v>-4.0999999999999999E-4</v>
      </c>
      <c r="AJ43" s="285">
        <v>-4.0999999999999999E-4</v>
      </c>
      <c r="AK43" s="285">
        <v>8.2610000000000003E-2</v>
      </c>
      <c r="AL43" s="285">
        <v>0.11133999999999999</v>
      </c>
      <c r="AM43" s="285">
        <v>3.807E-2</v>
      </c>
      <c r="AN43" s="285">
        <v>1.02719</v>
      </c>
      <c r="AO43" s="285">
        <v>0.12878000000000001</v>
      </c>
      <c r="AP43" s="285">
        <v>5.6950000000000001E-2</v>
      </c>
      <c r="AQ43" s="285">
        <v>7.4399999999999994E-2</v>
      </c>
      <c r="AR43" s="285">
        <v>3.9300000000000002E-2</v>
      </c>
      <c r="AS43" s="285">
        <v>1.4880000000000001E-2</v>
      </c>
      <c r="AT43" s="285">
        <v>2.104E-2</v>
      </c>
      <c r="AU43" s="285">
        <v>3.628E-2</v>
      </c>
      <c r="AV43" s="285">
        <v>4.1000000000000003E-3</v>
      </c>
      <c r="AW43" s="285">
        <v>4.1000000000000003E-3</v>
      </c>
      <c r="AX43" s="285">
        <v>5.1310000000000001E-2</v>
      </c>
      <c r="AY43" s="285">
        <v>0</v>
      </c>
      <c r="AZ43" s="285">
        <v>3.6000000000000002E-4</v>
      </c>
      <c r="BA43" s="285">
        <v>-3.6000000000000002E-4</v>
      </c>
      <c r="BB43" s="285">
        <v>3.5899999999999999E-3</v>
      </c>
      <c r="BC43" s="285">
        <v>3.5899999999999999E-3</v>
      </c>
      <c r="BD43" s="285">
        <v>5.1000000000000004E-4</v>
      </c>
      <c r="BE43" s="285">
        <v>0</v>
      </c>
      <c r="BF43" s="285">
        <v>3.5899999999999999E-3</v>
      </c>
      <c r="BG43" s="285">
        <v>0.10826</v>
      </c>
      <c r="BH43" s="285">
        <v>3.0799999999999998E-3</v>
      </c>
      <c r="BI43" s="285">
        <v>0</v>
      </c>
      <c r="BJ43" s="285">
        <v>0</v>
      </c>
      <c r="BK43" s="285">
        <v>2.6169999999999999E-2</v>
      </c>
      <c r="BL43" s="285">
        <v>5.1000000000000004E-4</v>
      </c>
      <c r="BM43" s="285">
        <v>1.5399999999999999E-3</v>
      </c>
      <c r="BN43" s="285">
        <v>0</v>
      </c>
      <c r="BO43" s="285">
        <v>0</v>
      </c>
      <c r="BP43" s="285">
        <v>0</v>
      </c>
      <c r="BQ43" s="285">
        <v>0</v>
      </c>
      <c r="BR43" s="285">
        <v>6.9269999999999998E-2</v>
      </c>
      <c r="BS43" s="285">
        <v>2.5649999999999999E-2</v>
      </c>
      <c r="BT43" s="285">
        <v>1.6420000000000001E-2</v>
      </c>
      <c r="BU43" s="285">
        <v>7.3370000000000005E-2</v>
      </c>
      <c r="BV43" s="285">
        <v>1.6420000000000001E-2</v>
      </c>
      <c r="BW43" s="285">
        <v>8.7200000000000003E-3</v>
      </c>
      <c r="BX43" s="285">
        <v>1.0300000000000001E-3</v>
      </c>
      <c r="BY43" s="285">
        <v>5.64E-3</v>
      </c>
      <c r="BZ43" s="285">
        <v>0</v>
      </c>
      <c r="CA43" s="285">
        <v>0</v>
      </c>
      <c r="CB43" s="285">
        <v>6.6699999999999997E-3</v>
      </c>
      <c r="CC43" s="285">
        <v>3.5899999999999999E-3</v>
      </c>
      <c r="CD43" s="285">
        <v>7.7000000000000002E-3</v>
      </c>
      <c r="CE43" s="285">
        <v>9.2000000000000003E-4</v>
      </c>
      <c r="CF43" s="285">
        <v>6.1599999999999997E-3</v>
      </c>
      <c r="CG43" s="285">
        <v>0</v>
      </c>
      <c r="CH43" s="285">
        <v>0</v>
      </c>
      <c r="CI43" s="285">
        <v>1.0300000000000001E-3</v>
      </c>
      <c r="CJ43" s="285">
        <v>0</v>
      </c>
      <c r="CK43" s="285">
        <v>5.1000000000000004E-4</v>
      </c>
      <c r="CL43" s="285">
        <v>0</v>
      </c>
      <c r="CM43" s="285">
        <v>0</v>
      </c>
      <c r="CN43" s="285">
        <v>0</v>
      </c>
      <c r="CO43" s="285">
        <v>0</v>
      </c>
      <c r="CP43" s="285">
        <v>0</v>
      </c>
      <c r="CQ43" s="285">
        <v>0</v>
      </c>
      <c r="CR43" s="285">
        <v>0</v>
      </c>
      <c r="CS43" s="285">
        <v>0</v>
      </c>
      <c r="CT43" s="285">
        <v>4.1000000000000003E-3</v>
      </c>
      <c r="CU43" s="285">
        <v>2.0500000000000002E-3</v>
      </c>
      <c r="CV43" s="285">
        <v>0</v>
      </c>
      <c r="CW43" s="285">
        <v>2.5699999999999998E-3</v>
      </c>
      <c r="CX43" s="285">
        <v>1.5399999999999999E-3</v>
      </c>
      <c r="CY43" s="285">
        <v>0</v>
      </c>
      <c r="CZ43" s="285">
        <v>1.5399999999999999E-3</v>
      </c>
      <c r="DA43" s="285">
        <v>0</v>
      </c>
      <c r="DB43" s="285">
        <v>1.5399999999999999E-3</v>
      </c>
      <c r="DC43" s="285">
        <v>6.7729999999999999E-2</v>
      </c>
      <c r="DD43" s="285">
        <v>1.796E-2</v>
      </c>
      <c r="DE43" s="285">
        <v>1.3599999999999999E-2</v>
      </c>
      <c r="DF43" s="285">
        <v>7.7000000000000002E-3</v>
      </c>
      <c r="DG43" s="285">
        <v>2.6169999999999999E-2</v>
      </c>
      <c r="DH43" s="285">
        <v>3.3860000000000001E-2</v>
      </c>
      <c r="DI43" s="285">
        <v>1.5399999999999999E-3</v>
      </c>
      <c r="DJ43" s="285">
        <v>5.1000000000000004E-4</v>
      </c>
      <c r="DK43" s="285">
        <v>0</v>
      </c>
      <c r="DL43" s="285">
        <v>1.0300000000000001E-3</v>
      </c>
      <c r="DM43" s="285">
        <v>2.0500000000000002E-3</v>
      </c>
      <c r="DN43" s="285">
        <v>3.5899999999999999E-3</v>
      </c>
      <c r="DO43" s="285">
        <v>6.1599999999999997E-3</v>
      </c>
      <c r="DP43" s="285">
        <v>5.13E-3</v>
      </c>
      <c r="DQ43" s="285">
        <v>0</v>
      </c>
      <c r="DR43" s="285">
        <v>0.15443999999999999</v>
      </c>
      <c r="DS43" s="285">
        <v>5.13E-3</v>
      </c>
      <c r="DT43" s="285">
        <v>1.796E-2</v>
      </c>
      <c r="DU43" s="285">
        <v>6.9779999999999995E-2</v>
      </c>
      <c r="DV43" s="285">
        <v>7.0290000000000005E-2</v>
      </c>
      <c r="DW43" s="285">
        <v>2.4109999999999999E-2</v>
      </c>
      <c r="DX43" s="285">
        <v>0.15135999999999999</v>
      </c>
      <c r="DY43" s="285">
        <v>1.5399999999999999E-3</v>
      </c>
      <c r="DZ43" s="285">
        <v>2.5699999999999998E-3</v>
      </c>
      <c r="EA43" s="285">
        <v>3.0790000000000001E-2</v>
      </c>
      <c r="EB43" s="285">
        <v>1.5399999999999999E-3</v>
      </c>
      <c r="EC43" s="285">
        <v>0</v>
      </c>
      <c r="ED43" s="285">
        <v>7.1319999999999995E-2</v>
      </c>
      <c r="EE43" s="285">
        <v>0.12263</v>
      </c>
      <c r="EF43" s="285">
        <v>3.6940000000000001E-2</v>
      </c>
      <c r="EG43" s="285">
        <v>1.5399999999999999E-3</v>
      </c>
      <c r="EH43" s="285">
        <v>5.1000000000000004E-4</v>
      </c>
      <c r="EI43" s="285">
        <v>0</v>
      </c>
      <c r="EJ43" s="285">
        <v>7.7000000000000002E-3</v>
      </c>
      <c r="EK43" s="285">
        <v>4.62E-3</v>
      </c>
      <c r="EL43" s="285">
        <v>0.23036999999999999</v>
      </c>
      <c r="EM43" s="285">
        <v>0.11801</v>
      </c>
      <c r="EN43" s="285">
        <v>2.6270000000000002E-2</v>
      </c>
      <c r="EO43" s="285">
        <v>2.7189999999999999E-2</v>
      </c>
      <c r="EP43" s="285">
        <v>5.1000000000000004E-4</v>
      </c>
      <c r="EQ43" s="285">
        <v>0</v>
      </c>
      <c r="ER43" s="285">
        <v>0</v>
      </c>
      <c r="ES43" s="285">
        <v>8.7200000000000003E-3</v>
      </c>
      <c r="ET43" s="285">
        <v>4.1000000000000003E-3</v>
      </c>
      <c r="EU43" s="285">
        <v>3.0799999999999998E-3</v>
      </c>
      <c r="EV43" s="285">
        <v>1.5399999999999999E-3</v>
      </c>
      <c r="EW43" s="285">
        <v>0</v>
      </c>
      <c r="EX43" s="285">
        <v>0</v>
      </c>
      <c r="EY43" s="285">
        <v>0</v>
      </c>
      <c r="EZ43" s="285">
        <v>1.95E-2</v>
      </c>
      <c r="FA43" s="285">
        <v>1.026E-2</v>
      </c>
      <c r="FB43" s="285">
        <v>1.6930000000000001E-2</v>
      </c>
      <c r="FC43" s="285">
        <v>1.934E-2</v>
      </c>
      <c r="FD43" s="285">
        <v>0.38379000000000002</v>
      </c>
    </row>
    <row r="44" spans="1:160">
      <c r="A44" s="6" t="s">
        <v>223</v>
      </c>
      <c r="B44" s="312">
        <v>0.54200000000000004</v>
      </c>
      <c r="C44" s="361">
        <v>0.17899999999999999</v>
      </c>
      <c r="D44" s="333">
        <v>9</v>
      </c>
      <c r="E44" s="65">
        <v>0.45500000000000002</v>
      </c>
      <c r="F44" s="429">
        <v>0.19</v>
      </c>
      <c r="G44" s="411">
        <v>39</v>
      </c>
      <c r="H44" s="464">
        <v>0.36299999999999999</v>
      </c>
      <c r="I44" s="296">
        <v>0.21</v>
      </c>
      <c r="J44" s="427">
        <v>35</v>
      </c>
      <c r="K44" s="320">
        <v>0.58099999999999996</v>
      </c>
      <c r="L44" s="283">
        <v>0.15</v>
      </c>
      <c r="M44" s="284">
        <v>38</v>
      </c>
      <c r="N44" s="6" t="s">
        <v>177</v>
      </c>
      <c r="O44" s="6" t="s">
        <v>194</v>
      </c>
      <c r="P44" s="6" t="s">
        <v>15</v>
      </c>
      <c r="Q44" s="138">
        <v>22</v>
      </c>
      <c r="R44" s="138">
        <v>1997</v>
      </c>
      <c r="S44" s="138">
        <v>11.6</v>
      </c>
      <c r="T44" s="285">
        <v>3.0799999999999998E-3</v>
      </c>
      <c r="U44" s="285">
        <v>1.6420000000000001E-2</v>
      </c>
      <c r="V44" s="285">
        <v>6.6699999999999997E-3</v>
      </c>
      <c r="W44" s="285">
        <v>2.0830000000000001E-2</v>
      </c>
      <c r="X44" s="285">
        <v>1.42E-3</v>
      </c>
      <c r="Y44" s="285">
        <v>5.8E-4</v>
      </c>
      <c r="Z44" s="285">
        <v>1E-4</v>
      </c>
      <c r="AA44" s="285">
        <v>2.4000000000000001E-4</v>
      </c>
      <c r="AB44" s="285">
        <v>4.9800000000000001E-3</v>
      </c>
      <c r="AC44" s="285">
        <v>0</v>
      </c>
      <c r="AD44" s="285">
        <v>0</v>
      </c>
      <c r="AE44" s="285">
        <v>0</v>
      </c>
      <c r="AF44" s="285">
        <v>3.2799999999999999E-3</v>
      </c>
      <c r="AG44" s="285">
        <v>3.2799999999999999E-3</v>
      </c>
      <c r="AH44" s="285">
        <v>1E-4</v>
      </c>
      <c r="AI44" s="285">
        <v>-2.1000000000000001E-4</v>
      </c>
      <c r="AJ44" s="285">
        <v>-2.1000000000000001E-4</v>
      </c>
      <c r="AK44" s="285">
        <v>7.6450000000000004E-2</v>
      </c>
      <c r="AL44" s="285">
        <v>0.11185</v>
      </c>
      <c r="AM44" s="285">
        <v>3.5040000000000002E-2</v>
      </c>
      <c r="AN44" s="285">
        <v>1.05541</v>
      </c>
      <c r="AO44" s="285">
        <v>0.16778000000000001</v>
      </c>
      <c r="AP44" s="285">
        <v>4.7199999999999999E-2</v>
      </c>
      <c r="AQ44" s="285">
        <v>6.0539999999999997E-2</v>
      </c>
      <c r="AR44" s="285">
        <v>4.002E-2</v>
      </c>
      <c r="AS44" s="285">
        <v>2.001E-2</v>
      </c>
      <c r="AT44" s="285">
        <v>3.2840000000000001E-2</v>
      </c>
      <c r="AU44" s="285">
        <v>3.125E-2</v>
      </c>
      <c r="AV44" s="285">
        <v>4.62E-3</v>
      </c>
      <c r="AW44" s="285">
        <v>7.7000000000000002E-3</v>
      </c>
      <c r="AX44" s="285">
        <v>3.0790000000000001E-2</v>
      </c>
      <c r="AY44" s="285">
        <v>5.1000000000000004E-4</v>
      </c>
      <c r="AZ44" s="285">
        <v>4.6000000000000001E-4</v>
      </c>
      <c r="BA44" s="285">
        <v>5.0000000000000002E-5</v>
      </c>
      <c r="BB44" s="285">
        <v>4.1000000000000003E-3</v>
      </c>
      <c r="BC44" s="285">
        <v>6.1599999999999997E-3</v>
      </c>
      <c r="BD44" s="285">
        <v>1.0300000000000001E-3</v>
      </c>
      <c r="BE44" s="285">
        <v>0</v>
      </c>
      <c r="BF44" s="285">
        <v>5.64E-3</v>
      </c>
      <c r="BG44" s="285">
        <v>0.10672</v>
      </c>
      <c r="BH44" s="285">
        <v>5.13E-3</v>
      </c>
      <c r="BI44" s="285">
        <v>1.0300000000000001E-3</v>
      </c>
      <c r="BJ44" s="285">
        <v>0</v>
      </c>
      <c r="BK44" s="285">
        <v>3.9510000000000003E-2</v>
      </c>
      <c r="BL44" s="285">
        <v>5.1000000000000004E-4</v>
      </c>
      <c r="BM44" s="285">
        <v>2.0500000000000002E-3</v>
      </c>
      <c r="BN44" s="285">
        <v>0</v>
      </c>
      <c r="BO44" s="285">
        <v>0</v>
      </c>
      <c r="BP44" s="285">
        <v>0</v>
      </c>
      <c r="BQ44" s="285">
        <v>0</v>
      </c>
      <c r="BR44" s="285">
        <v>6.9779999999999995E-2</v>
      </c>
      <c r="BS44" s="285">
        <v>2.7709999999999999E-2</v>
      </c>
      <c r="BT44" s="285">
        <v>1.4370000000000001E-2</v>
      </c>
      <c r="BU44" s="285">
        <v>8.7200000000000003E-3</v>
      </c>
      <c r="BV44" s="285">
        <v>7.5420000000000001E-2</v>
      </c>
      <c r="BW44" s="285">
        <v>9.2399999999999999E-3</v>
      </c>
      <c r="BX44" s="285">
        <v>0</v>
      </c>
      <c r="BY44" s="285">
        <v>6.1599999999999997E-3</v>
      </c>
      <c r="BZ44" s="285">
        <v>0</v>
      </c>
      <c r="CA44" s="285">
        <v>2.0500000000000002E-3</v>
      </c>
      <c r="CB44" s="285">
        <v>1.5399999999999999E-3</v>
      </c>
      <c r="CC44" s="285">
        <v>6.6699999999999997E-3</v>
      </c>
      <c r="CD44" s="285">
        <v>9.2399999999999999E-3</v>
      </c>
      <c r="CE44" s="285">
        <v>8.0000000000000004E-4</v>
      </c>
      <c r="CF44" s="285">
        <v>5.64E-3</v>
      </c>
      <c r="CG44" s="285">
        <v>0</v>
      </c>
      <c r="CH44" s="285">
        <v>5.1000000000000004E-4</v>
      </c>
      <c r="CI44" s="285">
        <v>1.5399999999999999E-3</v>
      </c>
      <c r="CJ44" s="285">
        <v>1.5399999999999999E-3</v>
      </c>
      <c r="CK44" s="285">
        <v>0</v>
      </c>
      <c r="CL44" s="285">
        <v>1.0300000000000001E-3</v>
      </c>
      <c r="CM44" s="285">
        <v>9.0000000000000006E-5</v>
      </c>
      <c r="CN44" s="285">
        <v>5.1000000000000004E-4</v>
      </c>
      <c r="CO44" s="285">
        <v>0</v>
      </c>
      <c r="CP44" s="285">
        <v>0</v>
      </c>
      <c r="CQ44" s="285">
        <v>0</v>
      </c>
      <c r="CR44" s="285">
        <v>5.1000000000000004E-4</v>
      </c>
      <c r="CS44" s="285">
        <v>0</v>
      </c>
      <c r="CT44" s="285">
        <v>4.1000000000000003E-3</v>
      </c>
      <c r="CU44" s="285">
        <v>2.0500000000000002E-3</v>
      </c>
      <c r="CV44" s="285">
        <v>1.5399999999999999E-3</v>
      </c>
      <c r="CW44" s="285">
        <v>2.0500000000000002E-3</v>
      </c>
      <c r="CX44" s="285">
        <v>5.1000000000000004E-4</v>
      </c>
      <c r="CY44" s="285">
        <v>5.1000000000000004E-4</v>
      </c>
      <c r="CZ44" s="285">
        <v>3.0799999999999998E-3</v>
      </c>
      <c r="DA44" s="285">
        <v>8.5699999999999995E-3</v>
      </c>
      <c r="DB44" s="285">
        <v>2.5699999999999998E-3</v>
      </c>
      <c r="DC44" s="285">
        <v>8.3119999999999999E-2</v>
      </c>
      <c r="DD44" s="285">
        <v>1.95E-2</v>
      </c>
      <c r="DE44" s="285">
        <v>1.206E-2</v>
      </c>
      <c r="DF44" s="285">
        <v>6.6699999999999997E-3</v>
      </c>
      <c r="DG44" s="285">
        <v>3.6429999999999997E-2</v>
      </c>
      <c r="DH44" s="285">
        <v>4.002E-2</v>
      </c>
      <c r="DI44" s="285">
        <v>4.62E-3</v>
      </c>
      <c r="DJ44" s="285">
        <v>1.0300000000000001E-3</v>
      </c>
      <c r="DK44" s="285">
        <v>0</v>
      </c>
      <c r="DL44" s="285">
        <v>3.5899999999999999E-3</v>
      </c>
      <c r="DM44" s="285">
        <v>1.0300000000000001E-3</v>
      </c>
      <c r="DN44" s="285">
        <v>5.64E-3</v>
      </c>
      <c r="DO44" s="285">
        <v>5.13E-3</v>
      </c>
      <c r="DP44" s="285">
        <v>8.7200000000000003E-3</v>
      </c>
      <c r="DQ44" s="285">
        <v>0</v>
      </c>
      <c r="DR44" s="285">
        <v>0.18265999999999999</v>
      </c>
      <c r="DS44" s="285">
        <v>1.077E-2</v>
      </c>
      <c r="DT44" s="285">
        <v>2.052E-2</v>
      </c>
      <c r="DU44" s="285">
        <v>8.5680000000000006E-2</v>
      </c>
      <c r="DV44" s="285">
        <v>8.5169999999999996E-2</v>
      </c>
      <c r="DW44" s="285">
        <v>3.3860000000000001E-2</v>
      </c>
      <c r="DX44" s="285">
        <v>0.17804</v>
      </c>
      <c r="DY44" s="285">
        <v>3.0799999999999998E-3</v>
      </c>
      <c r="DZ44" s="285">
        <v>9.75E-3</v>
      </c>
      <c r="EA44" s="285">
        <v>1.6209999999999999E-2</v>
      </c>
      <c r="EB44" s="285">
        <v>3.0799999999999998E-3</v>
      </c>
      <c r="EC44" s="285">
        <v>1.0300000000000001E-3</v>
      </c>
      <c r="ED44" s="285">
        <v>9.0819999999999998E-2</v>
      </c>
      <c r="EE44" s="285">
        <v>0.36377999999999999</v>
      </c>
      <c r="EF44" s="285">
        <v>0.1293</v>
      </c>
      <c r="EG44" s="285">
        <v>6.6699999999999997E-3</v>
      </c>
      <c r="EH44" s="285">
        <v>2.5699999999999998E-3</v>
      </c>
      <c r="EI44" s="285">
        <v>2.0500000000000002E-3</v>
      </c>
      <c r="EJ44" s="285">
        <v>1.3339999999999999E-2</v>
      </c>
      <c r="EK44" s="285">
        <v>6.6699999999999997E-3</v>
      </c>
      <c r="EL44" s="285">
        <v>0.25191999999999998</v>
      </c>
      <c r="EM44" s="285">
        <v>0.12878000000000001</v>
      </c>
      <c r="EN44" s="285">
        <v>2.622E-2</v>
      </c>
      <c r="EO44" s="285">
        <v>4.9259999999999998E-2</v>
      </c>
      <c r="EP44" s="285">
        <v>0</v>
      </c>
      <c r="EQ44" s="285">
        <v>0</v>
      </c>
      <c r="ER44" s="285">
        <v>0</v>
      </c>
      <c r="ES44" s="285">
        <v>1.3339999999999999E-2</v>
      </c>
      <c r="ET44" s="285">
        <v>9.75E-3</v>
      </c>
      <c r="EU44" s="285">
        <v>2.5699999999999998E-3</v>
      </c>
      <c r="EV44" s="285">
        <v>2.0500000000000002E-3</v>
      </c>
      <c r="EW44" s="285">
        <v>5.1000000000000004E-4</v>
      </c>
      <c r="EX44" s="285">
        <v>0</v>
      </c>
      <c r="EY44" s="285">
        <v>0</v>
      </c>
      <c r="EZ44" s="285">
        <v>2.4109999999999999E-2</v>
      </c>
      <c r="FA44" s="285">
        <v>2.001E-2</v>
      </c>
      <c r="FB44" s="285">
        <v>1.4370000000000001E-2</v>
      </c>
      <c r="FC44" s="285">
        <v>2.9860000000000001E-2</v>
      </c>
      <c r="FD44" s="285">
        <v>0.53361000000000003</v>
      </c>
    </row>
    <row r="45" spans="1:160">
      <c r="A45" s="6" t="s">
        <v>241</v>
      </c>
      <c r="B45" s="461">
        <v>0.26800000000000002</v>
      </c>
      <c r="C45" s="287">
        <v>0.106</v>
      </c>
      <c r="D45" s="465">
        <v>33</v>
      </c>
      <c r="E45" s="65">
        <v>0.45500000000000002</v>
      </c>
      <c r="F45" s="287">
        <v>0.18</v>
      </c>
      <c r="G45" s="353">
        <v>42</v>
      </c>
      <c r="H45" s="334">
        <v>0.14099999999999999</v>
      </c>
      <c r="I45" s="408">
        <v>0.09</v>
      </c>
      <c r="J45" s="409">
        <v>43</v>
      </c>
      <c r="K45" s="466">
        <v>0.66500000000000004</v>
      </c>
      <c r="L45" s="70">
        <v>0.2</v>
      </c>
      <c r="M45" s="303">
        <v>24</v>
      </c>
      <c r="N45" s="6" t="s">
        <v>179</v>
      </c>
      <c r="O45" s="6" t="s">
        <v>194</v>
      </c>
      <c r="P45" s="6" t="s">
        <v>30</v>
      </c>
      <c r="Q45" s="138">
        <v>24</v>
      </c>
      <c r="R45" s="138">
        <v>1996</v>
      </c>
      <c r="S45" s="138">
        <v>14.7</v>
      </c>
      <c r="T45" s="285">
        <v>5.1000000000000004E-4</v>
      </c>
      <c r="U45" s="285">
        <v>1.5389999999999999E-2</v>
      </c>
      <c r="V45" s="285">
        <v>6.1599999999999997E-3</v>
      </c>
      <c r="W45" s="285">
        <v>2.052E-2</v>
      </c>
      <c r="X45" s="285">
        <v>1.0499999999999999E-3</v>
      </c>
      <c r="Y45" s="285">
        <v>4.2000000000000002E-4</v>
      </c>
      <c r="Z45" s="285">
        <v>2.0000000000000002E-5</v>
      </c>
      <c r="AA45" s="285">
        <v>4.0000000000000003E-5</v>
      </c>
      <c r="AB45" s="285">
        <v>5.8500000000000002E-3</v>
      </c>
      <c r="AC45" s="285">
        <v>0</v>
      </c>
      <c r="AD45" s="285">
        <v>0</v>
      </c>
      <c r="AE45" s="285">
        <v>0</v>
      </c>
      <c r="AF45" s="285">
        <v>1.5900000000000001E-3</v>
      </c>
      <c r="AG45" s="285">
        <v>1.5900000000000001E-3</v>
      </c>
      <c r="AH45" s="285">
        <v>5.0000000000000002E-5</v>
      </c>
      <c r="AI45" s="285">
        <v>-1.08E-3</v>
      </c>
      <c r="AJ45" s="285">
        <v>-1.08E-3</v>
      </c>
      <c r="AK45" s="285">
        <v>0.13750999999999999</v>
      </c>
      <c r="AL45" s="285">
        <v>0.21856999999999999</v>
      </c>
      <c r="AM45" s="285">
        <v>3.227E-2</v>
      </c>
      <c r="AN45" s="285">
        <v>1.8932800000000001</v>
      </c>
      <c r="AO45" s="285">
        <v>0.53925000000000001</v>
      </c>
      <c r="AP45" s="285">
        <v>8.5680000000000006E-2</v>
      </c>
      <c r="AQ45" s="285">
        <v>0.12622</v>
      </c>
      <c r="AR45" s="285">
        <v>3.4840000000000003E-2</v>
      </c>
      <c r="AS45" s="285">
        <v>4.2070000000000003E-2</v>
      </c>
      <c r="AT45" s="285">
        <v>6.8239999999999995E-2</v>
      </c>
      <c r="AU45" s="285">
        <v>3.1660000000000001E-2</v>
      </c>
      <c r="AV45" s="285">
        <v>3.5899999999999999E-3</v>
      </c>
      <c r="AW45" s="285">
        <v>5.64E-3</v>
      </c>
      <c r="AX45" s="285">
        <v>3.2629999999999999E-2</v>
      </c>
      <c r="AY45" s="285">
        <v>0</v>
      </c>
      <c r="AZ45" s="285">
        <v>5.5999999999999995E-4</v>
      </c>
      <c r="BA45" s="285">
        <v>-5.5999999999999995E-4</v>
      </c>
      <c r="BB45" s="285">
        <v>7.1799999999999998E-3</v>
      </c>
      <c r="BC45" s="285">
        <v>1.077E-2</v>
      </c>
      <c r="BD45" s="285">
        <v>8.2100000000000003E-3</v>
      </c>
      <c r="BE45" s="285">
        <v>0</v>
      </c>
      <c r="BF45" s="285">
        <v>2.206E-2</v>
      </c>
      <c r="BG45" s="285">
        <v>0.21343999999999999</v>
      </c>
      <c r="BH45" s="285">
        <v>5.13E-3</v>
      </c>
      <c r="BI45" s="285">
        <v>5.1000000000000004E-4</v>
      </c>
      <c r="BJ45" s="285">
        <v>1.5399999999999999E-3</v>
      </c>
      <c r="BK45" s="285">
        <v>9.1329999999999995E-2</v>
      </c>
      <c r="BL45" s="285">
        <v>5.1000000000000004E-4</v>
      </c>
      <c r="BM45" s="285">
        <v>1.5399999999999999E-3</v>
      </c>
      <c r="BN45" s="285">
        <v>0</v>
      </c>
      <c r="BO45" s="285">
        <v>0</v>
      </c>
      <c r="BP45" s="285">
        <v>0</v>
      </c>
      <c r="BQ45" s="285">
        <v>0</v>
      </c>
      <c r="BR45" s="285">
        <v>0.10364</v>
      </c>
      <c r="BS45" s="285">
        <v>5.4899999999999997E-2</v>
      </c>
      <c r="BT45" s="285">
        <v>6.003E-2</v>
      </c>
      <c r="BU45" s="285">
        <v>1.18E-2</v>
      </c>
      <c r="BV45" s="285">
        <v>0.11647</v>
      </c>
      <c r="BW45" s="285">
        <v>2.8219999999999999E-2</v>
      </c>
      <c r="BX45" s="285">
        <v>0</v>
      </c>
      <c r="BY45" s="285">
        <v>4.1000000000000003E-3</v>
      </c>
      <c r="BZ45" s="285">
        <v>1.0300000000000001E-3</v>
      </c>
      <c r="CA45" s="285">
        <v>4.62E-3</v>
      </c>
      <c r="CB45" s="285">
        <v>6.1599999999999997E-3</v>
      </c>
      <c r="CC45" s="285">
        <v>1.026E-2</v>
      </c>
      <c r="CD45" s="285">
        <v>1.4880000000000001E-2</v>
      </c>
      <c r="CE45" s="285">
        <v>1.01E-3</v>
      </c>
      <c r="CF45" s="285">
        <v>1.231E-2</v>
      </c>
      <c r="CG45" s="285">
        <v>0</v>
      </c>
      <c r="CH45" s="285">
        <v>0</v>
      </c>
      <c r="CI45" s="285">
        <v>2.0500000000000002E-3</v>
      </c>
      <c r="CJ45" s="285">
        <v>5.1000000000000004E-4</v>
      </c>
      <c r="CK45" s="285">
        <v>0</v>
      </c>
      <c r="CL45" s="285">
        <v>1.5399999999999999E-3</v>
      </c>
      <c r="CM45" s="285">
        <v>1E-4</v>
      </c>
      <c r="CN45" s="285">
        <v>5.1000000000000004E-4</v>
      </c>
      <c r="CO45" s="285">
        <v>0</v>
      </c>
      <c r="CP45" s="285">
        <v>0</v>
      </c>
      <c r="CQ45" s="285">
        <v>5.1000000000000004E-4</v>
      </c>
      <c r="CR45" s="285">
        <v>5.1000000000000004E-4</v>
      </c>
      <c r="CS45" s="285">
        <v>0</v>
      </c>
      <c r="CT45" s="285">
        <v>6.6699999999999997E-3</v>
      </c>
      <c r="CU45" s="285">
        <v>3.5899999999999999E-3</v>
      </c>
      <c r="CV45" s="285">
        <v>3.0799999999999998E-3</v>
      </c>
      <c r="CW45" s="285">
        <v>2.5699999999999998E-3</v>
      </c>
      <c r="CX45" s="285">
        <v>1.0300000000000001E-3</v>
      </c>
      <c r="CY45" s="285">
        <v>2.5699999999999998E-3</v>
      </c>
      <c r="CZ45" s="285">
        <v>9.75E-3</v>
      </c>
      <c r="DA45" s="285">
        <v>1.349E-2</v>
      </c>
      <c r="DB45" s="285">
        <v>7.1799999999999998E-3</v>
      </c>
      <c r="DC45" s="285">
        <v>0.15187</v>
      </c>
      <c r="DD45" s="285">
        <v>3.1809999999999998E-2</v>
      </c>
      <c r="DE45" s="285">
        <v>1.072E-2</v>
      </c>
      <c r="DF45" s="285">
        <v>1.231E-2</v>
      </c>
      <c r="DG45" s="285">
        <v>8.3119999999999999E-2</v>
      </c>
      <c r="DH45" s="285">
        <v>5.6439999999999997E-2</v>
      </c>
      <c r="DI45" s="285">
        <v>8.7200000000000003E-3</v>
      </c>
      <c r="DJ45" s="285">
        <v>2.0500000000000002E-3</v>
      </c>
      <c r="DK45" s="285">
        <v>0</v>
      </c>
      <c r="DL45" s="285">
        <v>6.6699999999999997E-3</v>
      </c>
      <c r="DM45" s="285">
        <v>4.1000000000000003E-3</v>
      </c>
      <c r="DN45" s="285">
        <v>1.2829999999999999E-2</v>
      </c>
      <c r="DO45" s="285">
        <v>1.077E-2</v>
      </c>
      <c r="DP45" s="285">
        <v>1.2829999999999999E-2</v>
      </c>
      <c r="DQ45" s="285">
        <v>0</v>
      </c>
      <c r="DR45" s="285">
        <v>0.30887999999999999</v>
      </c>
      <c r="DS45" s="285">
        <v>1.5389999999999999E-2</v>
      </c>
      <c r="DT45" s="285">
        <v>2.8219999999999999E-2</v>
      </c>
      <c r="DU45" s="285">
        <v>0.12776000000000001</v>
      </c>
      <c r="DV45" s="285">
        <v>0.16162000000000001</v>
      </c>
      <c r="DW45" s="285">
        <v>2.9760000000000002E-2</v>
      </c>
      <c r="DX45" s="285">
        <v>0.30425999999999997</v>
      </c>
      <c r="DY45" s="285">
        <v>4.62E-3</v>
      </c>
      <c r="DZ45" s="285">
        <v>1.077E-2</v>
      </c>
      <c r="EA45" s="285">
        <v>2.2009999999999998E-2</v>
      </c>
      <c r="EB45" s="285">
        <v>5.13E-3</v>
      </c>
      <c r="EC45" s="285">
        <v>1.0300000000000001E-3</v>
      </c>
      <c r="ED45" s="285">
        <v>0.1293</v>
      </c>
      <c r="EE45" s="285">
        <v>0.53154999999999997</v>
      </c>
      <c r="EF45" s="285">
        <v>0.25141000000000002</v>
      </c>
      <c r="EG45" s="285">
        <v>1.3849999999999999E-2</v>
      </c>
      <c r="EH45" s="285">
        <v>4.1000000000000003E-3</v>
      </c>
      <c r="EI45" s="285">
        <v>1.5399999999999999E-3</v>
      </c>
      <c r="EJ45" s="285">
        <v>1.2829999999999999E-2</v>
      </c>
      <c r="EK45" s="285">
        <v>1.2829999999999999E-2</v>
      </c>
      <c r="EL45" s="285">
        <v>0.36171999999999999</v>
      </c>
      <c r="EM45" s="285">
        <v>0.23191000000000001</v>
      </c>
      <c r="EN45" s="285">
        <v>3.2890000000000003E-2</v>
      </c>
      <c r="EO45" s="285">
        <v>4.7199999999999999E-2</v>
      </c>
      <c r="EP45" s="285">
        <v>1.0300000000000001E-3</v>
      </c>
      <c r="EQ45" s="285">
        <v>0</v>
      </c>
      <c r="ER45" s="285">
        <v>0</v>
      </c>
      <c r="ES45" s="285">
        <v>1.4880000000000001E-2</v>
      </c>
      <c r="ET45" s="285">
        <v>1.4880000000000001E-2</v>
      </c>
      <c r="EU45" s="285">
        <v>2.0500000000000002E-3</v>
      </c>
      <c r="EV45" s="285">
        <v>1.5399999999999999E-3</v>
      </c>
      <c r="EW45" s="285">
        <v>5.1000000000000004E-4</v>
      </c>
      <c r="EX45" s="285">
        <v>0</v>
      </c>
      <c r="EY45" s="285">
        <v>0</v>
      </c>
      <c r="EZ45" s="285">
        <v>3.3349999999999998E-2</v>
      </c>
      <c r="FA45" s="285">
        <v>7.1830000000000005E-2</v>
      </c>
      <c r="FB45" s="285">
        <v>6.1060000000000003E-2</v>
      </c>
      <c r="FC45" s="285">
        <v>2.776E-2</v>
      </c>
      <c r="FD45" s="285">
        <v>0.67932000000000003</v>
      </c>
    </row>
    <row r="46" spans="1:160">
      <c r="A46" s="6" t="s">
        <v>228</v>
      </c>
      <c r="B46" s="341">
        <v>0.73099999999999998</v>
      </c>
      <c r="C46" s="72">
        <v>0.17499999999999999</v>
      </c>
      <c r="D46" s="359">
        <v>12</v>
      </c>
      <c r="E46" s="280">
        <v>0.45300000000000001</v>
      </c>
      <c r="F46" s="287">
        <v>0.18</v>
      </c>
      <c r="G46" s="353">
        <v>42</v>
      </c>
      <c r="H46" s="414">
        <v>0.40600000000000003</v>
      </c>
      <c r="I46" s="361">
        <v>0.22</v>
      </c>
      <c r="J46" s="374">
        <v>32</v>
      </c>
      <c r="K46" s="467">
        <v>0.83599999999999997</v>
      </c>
      <c r="L46" s="337">
        <v>0.25</v>
      </c>
      <c r="M46" s="52">
        <v>7</v>
      </c>
      <c r="N46" s="6" t="s">
        <v>177</v>
      </c>
      <c r="O46" s="6" t="s">
        <v>194</v>
      </c>
      <c r="P46" s="6" t="s">
        <v>30</v>
      </c>
      <c r="Q46" s="138">
        <v>34</v>
      </c>
      <c r="R46" s="138">
        <v>1986</v>
      </c>
      <c r="S46" s="138">
        <v>8.1999999999999993</v>
      </c>
      <c r="T46" s="285">
        <v>1.5399999999999999E-3</v>
      </c>
      <c r="U46" s="285">
        <v>3.5899999999999999E-3</v>
      </c>
      <c r="V46" s="285">
        <v>1.5399999999999999E-3</v>
      </c>
      <c r="W46" s="285">
        <v>2.2009999999999998E-2</v>
      </c>
      <c r="X46" s="285">
        <v>4.4000000000000002E-4</v>
      </c>
      <c r="Y46" s="285">
        <v>1.9000000000000001E-4</v>
      </c>
      <c r="Z46" s="285">
        <v>6.9999999999999994E-5</v>
      </c>
      <c r="AA46" s="285">
        <v>1.7000000000000001E-4</v>
      </c>
      <c r="AB46" s="285">
        <v>7.8499999999999993E-3</v>
      </c>
      <c r="AC46" s="285">
        <v>0</v>
      </c>
      <c r="AD46" s="285">
        <v>1.0300000000000001E-3</v>
      </c>
      <c r="AE46" s="285">
        <v>1.0300000000000001E-3</v>
      </c>
      <c r="AF46" s="285">
        <v>1.39E-3</v>
      </c>
      <c r="AG46" s="285">
        <v>6.2E-4</v>
      </c>
      <c r="AH46" s="285">
        <v>9.0000000000000006E-5</v>
      </c>
      <c r="AI46" s="285">
        <v>1.4999999999999999E-4</v>
      </c>
      <c r="AJ46" s="285">
        <v>-1E-4</v>
      </c>
      <c r="AK46" s="285">
        <v>4.4130000000000003E-2</v>
      </c>
      <c r="AL46" s="285">
        <v>6.3109999999999999E-2</v>
      </c>
      <c r="AM46" s="285">
        <v>3.5860000000000003E-2</v>
      </c>
      <c r="AN46" s="285">
        <v>0.59414999999999996</v>
      </c>
      <c r="AO46" s="285">
        <v>8.6199999999999999E-2</v>
      </c>
      <c r="AP46" s="285">
        <v>2.3599999999999999E-2</v>
      </c>
      <c r="AQ46" s="285">
        <v>3.0269999999999998E-2</v>
      </c>
      <c r="AR46" s="285">
        <v>4.002E-2</v>
      </c>
      <c r="AS46" s="285">
        <v>1.5910000000000001E-2</v>
      </c>
      <c r="AT46" s="285">
        <v>2.2579999999999999E-2</v>
      </c>
      <c r="AU46" s="285">
        <v>3.6170000000000001E-2</v>
      </c>
      <c r="AV46" s="285">
        <v>0</v>
      </c>
      <c r="AW46" s="285">
        <v>1.0300000000000001E-3</v>
      </c>
      <c r="AX46" s="285">
        <v>0</v>
      </c>
      <c r="AY46" s="285">
        <v>0</v>
      </c>
      <c r="AZ46" s="285">
        <v>3.1E-4</v>
      </c>
      <c r="BA46" s="285">
        <v>-3.1E-4</v>
      </c>
      <c r="BB46" s="285">
        <v>2.0500000000000002E-3</v>
      </c>
      <c r="BC46" s="285">
        <v>1.0300000000000001E-3</v>
      </c>
      <c r="BD46" s="285">
        <v>1.5399999999999999E-3</v>
      </c>
      <c r="BE46" s="285">
        <v>0</v>
      </c>
      <c r="BF46" s="285">
        <v>3.0799999999999998E-3</v>
      </c>
      <c r="BG46" s="285">
        <v>5.6950000000000001E-2</v>
      </c>
      <c r="BH46" s="285">
        <v>6.1599999999999997E-3</v>
      </c>
      <c r="BI46" s="285">
        <v>5.1000000000000004E-4</v>
      </c>
      <c r="BJ46" s="285">
        <v>5.1000000000000004E-4</v>
      </c>
      <c r="BK46" s="285">
        <v>1.4370000000000001E-2</v>
      </c>
      <c r="BL46" s="285">
        <v>0</v>
      </c>
      <c r="BM46" s="285">
        <v>3.5899999999999999E-3</v>
      </c>
      <c r="BN46" s="285">
        <v>0</v>
      </c>
      <c r="BO46" s="285">
        <v>0</v>
      </c>
      <c r="BP46" s="285">
        <v>0</v>
      </c>
      <c r="BQ46" s="285">
        <v>0</v>
      </c>
      <c r="BR46" s="285">
        <v>4.2590000000000003E-2</v>
      </c>
      <c r="BS46" s="285">
        <v>9.75E-3</v>
      </c>
      <c r="BT46" s="285">
        <v>1.077E-2</v>
      </c>
      <c r="BU46" s="285">
        <v>7.1799999999999998E-3</v>
      </c>
      <c r="BV46" s="285">
        <v>4.5150000000000003E-2</v>
      </c>
      <c r="BW46" s="285">
        <v>2.0500000000000002E-3</v>
      </c>
      <c r="BX46" s="285">
        <v>5.1000000000000004E-4</v>
      </c>
      <c r="BY46" s="285">
        <v>2.5699999999999998E-3</v>
      </c>
      <c r="BZ46" s="285">
        <v>1.0300000000000001E-3</v>
      </c>
      <c r="CA46" s="285">
        <v>1.5399999999999999E-3</v>
      </c>
      <c r="CB46" s="285">
        <v>1.5399999999999999E-3</v>
      </c>
      <c r="CC46" s="285">
        <v>4.62E-3</v>
      </c>
      <c r="CD46" s="285">
        <v>2.5699999999999998E-3</v>
      </c>
      <c r="CE46" s="285">
        <v>3.1E-4</v>
      </c>
      <c r="CF46" s="285">
        <v>2.5699999999999998E-3</v>
      </c>
      <c r="CG46" s="285">
        <v>0</v>
      </c>
      <c r="CH46" s="285">
        <v>0</v>
      </c>
      <c r="CI46" s="285">
        <v>0</v>
      </c>
      <c r="CJ46" s="285">
        <v>0</v>
      </c>
      <c r="CK46" s="285">
        <v>0</v>
      </c>
      <c r="CL46" s="285">
        <v>0</v>
      </c>
      <c r="CM46" s="285">
        <v>0</v>
      </c>
      <c r="CN46" s="285">
        <v>0</v>
      </c>
      <c r="CO46" s="285">
        <v>0</v>
      </c>
      <c r="CP46" s="285">
        <v>0</v>
      </c>
      <c r="CQ46" s="285">
        <v>0</v>
      </c>
      <c r="CR46" s="285">
        <v>0</v>
      </c>
      <c r="CS46" s="285">
        <v>0</v>
      </c>
      <c r="CT46" s="285">
        <v>3.5899999999999999E-3</v>
      </c>
      <c r="CU46" s="285">
        <v>2.5699999999999998E-3</v>
      </c>
      <c r="CV46" s="285">
        <v>0</v>
      </c>
      <c r="CW46" s="285">
        <v>2.5699999999999998E-3</v>
      </c>
      <c r="CX46" s="285">
        <v>1.0300000000000001E-3</v>
      </c>
      <c r="CY46" s="285">
        <v>1.5399999999999999E-3</v>
      </c>
      <c r="CZ46" s="285">
        <v>5.13E-3</v>
      </c>
      <c r="DA46" s="285">
        <v>1.5389999999999999E-2</v>
      </c>
      <c r="DB46" s="285">
        <v>3.5899999999999999E-3</v>
      </c>
      <c r="DC46" s="285">
        <v>7.4399999999999994E-2</v>
      </c>
      <c r="DD46" s="285">
        <v>1.7440000000000001E-2</v>
      </c>
      <c r="DE46" s="285">
        <v>1.201E-2</v>
      </c>
      <c r="DF46" s="285">
        <v>6.6699999999999997E-3</v>
      </c>
      <c r="DG46" s="285">
        <v>3.2320000000000002E-2</v>
      </c>
      <c r="DH46" s="285">
        <v>3.5400000000000001E-2</v>
      </c>
      <c r="DI46" s="285">
        <v>1.0300000000000001E-3</v>
      </c>
      <c r="DJ46" s="285">
        <v>0</v>
      </c>
      <c r="DK46" s="285">
        <v>0</v>
      </c>
      <c r="DL46" s="285">
        <v>1.0300000000000001E-3</v>
      </c>
      <c r="DM46" s="285">
        <v>1.5399999999999999E-3</v>
      </c>
      <c r="DN46" s="285">
        <v>2.5699999999999998E-3</v>
      </c>
      <c r="DO46" s="285">
        <v>5.13E-3</v>
      </c>
      <c r="DP46" s="285">
        <v>5.1000000000000004E-4</v>
      </c>
      <c r="DQ46" s="285">
        <v>0</v>
      </c>
      <c r="DR46" s="285">
        <v>0.10262</v>
      </c>
      <c r="DS46" s="285">
        <v>0</v>
      </c>
      <c r="DT46" s="285">
        <v>4.1000000000000003E-3</v>
      </c>
      <c r="DU46" s="285">
        <v>3.848E-2</v>
      </c>
      <c r="DV46" s="285">
        <v>6.5670000000000006E-2</v>
      </c>
      <c r="DW46" s="285">
        <v>2.104E-2</v>
      </c>
      <c r="DX46" s="285">
        <v>9.5949999999999994E-2</v>
      </c>
      <c r="DY46" s="285">
        <v>3.5899999999999999E-3</v>
      </c>
      <c r="DZ46" s="285">
        <v>5.13E-3</v>
      </c>
      <c r="EA46" s="285">
        <v>3.5920000000000001E-2</v>
      </c>
      <c r="EB46" s="285">
        <v>3.5899999999999999E-3</v>
      </c>
      <c r="EC46" s="285">
        <v>5.1000000000000004E-4</v>
      </c>
      <c r="ED46" s="285">
        <v>6.8750000000000006E-2</v>
      </c>
      <c r="EE46" s="285">
        <v>0.27039999999999997</v>
      </c>
      <c r="EF46" s="285">
        <v>9.9540000000000003E-2</v>
      </c>
      <c r="EG46" s="285">
        <v>6.1599999999999997E-3</v>
      </c>
      <c r="EH46" s="285">
        <v>2.0500000000000002E-3</v>
      </c>
      <c r="EI46" s="285">
        <v>2.0500000000000002E-3</v>
      </c>
      <c r="EJ46" s="285">
        <v>8.7200000000000003E-3</v>
      </c>
      <c r="EK46" s="285">
        <v>1.129E-2</v>
      </c>
      <c r="EL46" s="285">
        <v>0.16367000000000001</v>
      </c>
      <c r="EM46" s="285">
        <v>7.3370000000000005E-2</v>
      </c>
      <c r="EN46" s="285">
        <v>2.299E-2</v>
      </c>
      <c r="EO46" s="285">
        <v>3.2840000000000001E-2</v>
      </c>
      <c r="EP46" s="285">
        <v>5.1000000000000004E-4</v>
      </c>
      <c r="EQ46" s="285">
        <v>0</v>
      </c>
      <c r="ER46" s="285">
        <v>0</v>
      </c>
      <c r="ES46" s="285">
        <v>9.75E-3</v>
      </c>
      <c r="ET46" s="285">
        <v>7.7000000000000002E-3</v>
      </c>
      <c r="EU46" s="285">
        <v>5.64E-3</v>
      </c>
      <c r="EV46" s="285">
        <v>3.5899999999999999E-3</v>
      </c>
      <c r="EW46" s="285">
        <v>0</v>
      </c>
      <c r="EX46" s="285">
        <v>0</v>
      </c>
      <c r="EY46" s="285">
        <v>0</v>
      </c>
      <c r="EZ46" s="285">
        <v>1.3339999999999999E-2</v>
      </c>
      <c r="FA46" s="285">
        <v>6.6699999999999997E-3</v>
      </c>
      <c r="FB46" s="285">
        <v>1.847E-2</v>
      </c>
      <c r="FC46" s="285">
        <v>1.3599999999999999E-2</v>
      </c>
      <c r="FD46" s="285">
        <v>0.37712000000000001</v>
      </c>
    </row>
    <row r="47" spans="1:160">
      <c r="A47" s="6" t="s">
        <v>248</v>
      </c>
      <c r="B47" s="290">
        <v>0.44700000000000001</v>
      </c>
      <c r="C47" s="296">
        <v>0.16600000000000001</v>
      </c>
      <c r="D47" s="297">
        <v>15</v>
      </c>
      <c r="E47" s="420">
        <v>0.42399999999999999</v>
      </c>
      <c r="F47" s="377">
        <v>0.17</v>
      </c>
      <c r="G47" s="450">
        <v>45</v>
      </c>
      <c r="H47" s="444">
        <v>6.6000000000000003E-2</v>
      </c>
      <c r="I47" s="74">
        <v>0.01</v>
      </c>
      <c r="J47" s="74">
        <v>52</v>
      </c>
      <c r="K47" s="302">
        <v>0.72399999999999998</v>
      </c>
      <c r="L47" s="318">
        <v>0.21</v>
      </c>
      <c r="M47" s="317">
        <v>20</v>
      </c>
      <c r="N47" s="6" t="s">
        <v>227</v>
      </c>
      <c r="O47" s="6" t="s">
        <v>194</v>
      </c>
      <c r="P47" s="6" t="s">
        <v>31</v>
      </c>
      <c r="Q47" s="138">
        <v>28</v>
      </c>
      <c r="R47" s="138">
        <v>1991</v>
      </c>
      <c r="S47" s="138">
        <v>30.5</v>
      </c>
      <c r="T47" s="285">
        <v>6.1599999999999997E-3</v>
      </c>
      <c r="U47" s="285">
        <v>3.4380000000000001E-2</v>
      </c>
      <c r="V47" s="285">
        <v>1.898E-2</v>
      </c>
      <c r="W47" s="285">
        <v>2.8320000000000001E-2</v>
      </c>
      <c r="X47" s="285">
        <v>1.1299999999999999E-3</v>
      </c>
      <c r="Y47" s="285">
        <v>6.2E-4</v>
      </c>
      <c r="Z47" s="285">
        <v>8.0000000000000007E-5</v>
      </c>
      <c r="AA47" s="285">
        <v>1.3999999999999999E-4</v>
      </c>
      <c r="AB47" s="285">
        <v>6.7200000000000003E-3</v>
      </c>
      <c r="AC47" s="285">
        <v>0</v>
      </c>
      <c r="AD47" s="285">
        <v>1.0300000000000001E-3</v>
      </c>
      <c r="AE47" s="285">
        <v>1.0300000000000001E-3</v>
      </c>
      <c r="AF47" s="285">
        <v>6.8199999999999997E-3</v>
      </c>
      <c r="AG47" s="285">
        <v>6.0499999999999998E-3</v>
      </c>
      <c r="AH47" s="285">
        <v>9.0000000000000006E-5</v>
      </c>
      <c r="AI47" s="285">
        <v>-6.7000000000000002E-4</v>
      </c>
      <c r="AJ47" s="285">
        <v>-9.2000000000000003E-4</v>
      </c>
      <c r="AK47" s="285">
        <v>0.22575999999999999</v>
      </c>
      <c r="AL47" s="285">
        <v>0.33761000000000002</v>
      </c>
      <c r="AM47" s="285">
        <v>3.4329999999999999E-2</v>
      </c>
      <c r="AN47" s="285">
        <v>3</v>
      </c>
      <c r="AO47" s="285">
        <v>0.46998000000000001</v>
      </c>
      <c r="AP47" s="285">
        <v>0.14007</v>
      </c>
      <c r="AQ47" s="285">
        <v>0.19547999999999999</v>
      </c>
      <c r="AR47" s="285">
        <v>3.6790000000000003E-2</v>
      </c>
      <c r="AS47" s="285">
        <v>6.5159999999999996E-2</v>
      </c>
      <c r="AT47" s="285">
        <v>9.5949999999999994E-2</v>
      </c>
      <c r="AU47" s="285">
        <v>3.4840000000000003E-2</v>
      </c>
      <c r="AV47" s="285">
        <v>6.6699999999999997E-3</v>
      </c>
      <c r="AW47" s="285">
        <v>1.18E-2</v>
      </c>
      <c r="AX47" s="285">
        <v>2.8989999999999998E-2</v>
      </c>
      <c r="AY47" s="285">
        <v>1.5399999999999999E-3</v>
      </c>
      <c r="AZ47" s="285">
        <v>1.1299999999999999E-3</v>
      </c>
      <c r="BA47" s="285">
        <v>4.0999999999999999E-4</v>
      </c>
      <c r="BB47" s="285">
        <v>1.18E-2</v>
      </c>
      <c r="BC47" s="285">
        <v>1.231E-2</v>
      </c>
      <c r="BD47" s="285">
        <v>2.5699999999999998E-3</v>
      </c>
      <c r="BE47" s="285">
        <v>0</v>
      </c>
      <c r="BF47" s="285">
        <v>1.7440000000000001E-2</v>
      </c>
      <c r="BG47" s="285">
        <v>0.32683000000000001</v>
      </c>
      <c r="BH47" s="285">
        <v>1.077E-2</v>
      </c>
      <c r="BI47" s="285">
        <v>5.1000000000000004E-4</v>
      </c>
      <c r="BJ47" s="285">
        <v>5.1000000000000004E-4</v>
      </c>
      <c r="BK47" s="285">
        <v>0.1411</v>
      </c>
      <c r="BL47" s="285">
        <v>2.0500000000000002E-3</v>
      </c>
      <c r="BM47" s="285">
        <v>2.0500000000000002E-3</v>
      </c>
      <c r="BN47" s="285">
        <v>0</v>
      </c>
      <c r="BO47" s="285">
        <v>0</v>
      </c>
      <c r="BP47" s="285">
        <v>0</v>
      </c>
      <c r="BQ47" s="285">
        <v>0</v>
      </c>
      <c r="BR47" s="285">
        <v>0.15803</v>
      </c>
      <c r="BS47" s="285">
        <v>9.5430000000000001E-2</v>
      </c>
      <c r="BT47" s="285">
        <v>8.4150000000000003E-2</v>
      </c>
      <c r="BU47" s="285">
        <v>3.0269999999999998E-2</v>
      </c>
      <c r="BV47" s="285">
        <v>0.17599000000000001</v>
      </c>
      <c r="BW47" s="285">
        <v>5.0279999999999998E-2</v>
      </c>
      <c r="BX47" s="285">
        <v>0</v>
      </c>
      <c r="BY47" s="285">
        <v>1.026E-2</v>
      </c>
      <c r="BZ47" s="285">
        <v>1.5399999999999999E-3</v>
      </c>
      <c r="CA47" s="285">
        <v>7.7000000000000002E-3</v>
      </c>
      <c r="CB47" s="285">
        <v>9.2399999999999999E-3</v>
      </c>
      <c r="CC47" s="285">
        <v>1.4370000000000001E-2</v>
      </c>
      <c r="CD47" s="285">
        <v>2.4109999999999999E-2</v>
      </c>
      <c r="CE47" s="285">
        <v>7.9000000000000001E-4</v>
      </c>
      <c r="CF47" s="285">
        <v>1.898E-2</v>
      </c>
      <c r="CG47" s="285">
        <v>0</v>
      </c>
      <c r="CH47" s="285">
        <v>2.0500000000000002E-3</v>
      </c>
      <c r="CI47" s="285">
        <v>1.0300000000000001E-3</v>
      </c>
      <c r="CJ47" s="285">
        <v>1.0300000000000001E-3</v>
      </c>
      <c r="CK47" s="285">
        <v>1.0300000000000001E-3</v>
      </c>
      <c r="CL47" s="285">
        <v>4.1000000000000003E-3</v>
      </c>
      <c r="CM47" s="285">
        <v>1.2999999999999999E-4</v>
      </c>
      <c r="CN47" s="285">
        <v>2.0500000000000002E-3</v>
      </c>
      <c r="CO47" s="285">
        <v>0</v>
      </c>
      <c r="CP47" s="285">
        <v>1.0300000000000001E-3</v>
      </c>
      <c r="CQ47" s="285">
        <v>5.1000000000000004E-4</v>
      </c>
      <c r="CR47" s="285">
        <v>5.1000000000000004E-4</v>
      </c>
      <c r="CS47" s="285">
        <v>0</v>
      </c>
      <c r="CT47" s="285">
        <v>8.7200000000000003E-3</v>
      </c>
      <c r="CU47" s="285">
        <v>5.64E-3</v>
      </c>
      <c r="CV47" s="285">
        <v>2.0500000000000002E-3</v>
      </c>
      <c r="CW47" s="285">
        <v>1.5399999999999999E-3</v>
      </c>
      <c r="CX47" s="285">
        <v>5.13E-3</v>
      </c>
      <c r="CY47" s="285">
        <v>3.0799999999999998E-3</v>
      </c>
      <c r="CZ47" s="285">
        <v>8.7200000000000003E-3</v>
      </c>
      <c r="DA47" s="285">
        <v>1.8110000000000001E-2</v>
      </c>
      <c r="DB47" s="285">
        <v>5.64E-3</v>
      </c>
      <c r="DC47" s="285">
        <v>0.18163000000000001</v>
      </c>
      <c r="DD47" s="285">
        <v>4.6690000000000002E-2</v>
      </c>
      <c r="DE47" s="285">
        <v>1.319E-2</v>
      </c>
      <c r="DF47" s="285">
        <v>1.026E-2</v>
      </c>
      <c r="DG47" s="285">
        <v>6.7210000000000006E-2</v>
      </c>
      <c r="DH47" s="285">
        <v>0.10416</v>
      </c>
      <c r="DI47" s="285">
        <v>1.3849999999999999E-2</v>
      </c>
      <c r="DJ47" s="285">
        <v>2.0500000000000002E-3</v>
      </c>
      <c r="DK47" s="285">
        <v>0</v>
      </c>
      <c r="DL47" s="285">
        <v>1.18E-2</v>
      </c>
      <c r="DM47" s="285">
        <v>2.5699999999999998E-3</v>
      </c>
      <c r="DN47" s="285">
        <v>1.6420000000000001E-2</v>
      </c>
      <c r="DO47" s="285">
        <v>1.129E-2</v>
      </c>
      <c r="DP47" s="285">
        <v>9.75E-3</v>
      </c>
      <c r="DQ47" s="285">
        <v>0</v>
      </c>
      <c r="DR47" s="285">
        <v>0.49614999999999998</v>
      </c>
      <c r="DS47" s="285">
        <v>1.18E-2</v>
      </c>
      <c r="DT47" s="285">
        <v>3.5920000000000001E-2</v>
      </c>
      <c r="DU47" s="285">
        <v>0.20677000000000001</v>
      </c>
      <c r="DV47" s="285">
        <v>0.27090999999999998</v>
      </c>
      <c r="DW47" s="285">
        <v>7.0809999999999998E-2</v>
      </c>
      <c r="DX47" s="285">
        <v>0.48537999999999998</v>
      </c>
      <c r="DY47" s="285">
        <v>6.6699999999999997E-3</v>
      </c>
      <c r="DZ47" s="285">
        <v>1.3339999999999999E-2</v>
      </c>
      <c r="EA47" s="285">
        <v>2.5649999999999999E-2</v>
      </c>
      <c r="EB47" s="285">
        <v>6.6699999999999997E-3</v>
      </c>
      <c r="EC47" s="285">
        <v>1.0300000000000001E-3</v>
      </c>
      <c r="ED47" s="285">
        <v>0.24628</v>
      </c>
      <c r="EE47" s="285">
        <v>0.76756999999999997</v>
      </c>
      <c r="EF47" s="285">
        <v>0.33248</v>
      </c>
      <c r="EG47" s="285">
        <v>1.6420000000000001E-2</v>
      </c>
      <c r="EH47" s="285">
        <v>7.7000000000000002E-3</v>
      </c>
      <c r="EI47" s="285">
        <v>4.1000000000000003E-3</v>
      </c>
      <c r="EJ47" s="285">
        <v>4.156E-2</v>
      </c>
      <c r="EK47" s="285">
        <v>2.7709999999999999E-2</v>
      </c>
      <c r="EL47" s="285">
        <v>0.88866000000000001</v>
      </c>
      <c r="EM47" s="285">
        <v>0.38789000000000001</v>
      </c>
      <c r="EN47" s="285">
        <v>2.2370000000000001E-2</v>
      </c>
      <c r="EO47" s="285">
        <v>0.12673000000000001</v>
      </c>
      <c r="EP47" s="285">
        <v>0</v>
      </c>
      <c r="EQ47" s="285">
        <v>0</v>
      </c>
      <c r="ER47" s="285">
        <v>0</v>
      </c>
      <c r="ES47" s="285">
        <v>2.155E-2</v>
      </c>
      <c r="ET47" s="285">
        <v>1.6930000000000001E-2</v>
      </c>
      <c r="EU47" s="285">
        <v>1.2829999999999999E-2</v>
      </c>
      <c r="EV47" s="285">
        <v>2.0500000000000002E-3</v>
      </c>
      <c r="EW47" s="285">
        <v>5.1000000000000004E-4</v>
      </c>
      <c r="EX47" s="285">
        <v>0</v>
      </c>
      <c r="EY47" s="285">
        <v>0</v>
      </c>
      <c r="EZ47" s="285">
        <v>5.1819999999999998E-2</v>
      </c>
      <c r="FA47" s="285">
        <v>8.6199999999999999E-2</v>
      </c>
      <c r="FB47" s="285">
        <v>0.11031000000000001</v>
      </c>
      <c r="FC47" s="285">
        <v>2.2519999999999998E-2</v>
      </c>
      <c r="FD47" s="285">
        <v>1.4063600000000001</v>
      </c>
    </row>
    <row r="48" spans="1:160">
      <c r="A48" s="6" t="s">
        <v>238</v>
      </c>
      <c r="B48" s="371">
        <v>0.13700000000000001</v>
      </c>
      <c r="C48" s="384">
        <v>3.3000000000000002E-2</v>
      </c>
      <c r="D48" s="388">
        <v>49</v>
      </c>
      <c r="E48" s="68">
        <v>0.41799999999999998</v>
      </c>
      <c r="F48" s="73">
        <v>0.16</v>
      </c>
      <c r="G48" s="445">
        <v>46</v>
      </c>
      <c r="H48" s="326">
        <v>0.30499999999999999</v>
      </c>
      <c r="I48" s="377">
        <v>0.12</v>
      </c>
      <c r="J48" s="439">
        <v>40</v>
      </c>
      <c r="K48" s="468">
        <v>0.65600000000000003</v>
      </c>
      <c r="L48" s="309">
        <v>0.12</v>
      </c>
      <c r="M48" s="44">
        <v>49</v>
      </c>
      <c r="N48" s="6" t="s">
        <v>177</v>
      </c>
      <c r="O48" s="6" t="s">
        <v>194</v>
      </c>
      <c r="P48" s="6" t="s">
        <v>18</v>
      </c>
      <c r="Q48" s="138">
        <v>23</v>
      </c>
      <c r="R48" s="138">
        <v>1997</v>
      </c>
      <c r="S48" s="138">
        <v>31.9</v>
      </c>
      <c r="T48" s="285">
        <v>8.2100000000000003E-3</v>
      </c>
      <c r="U48" s="285">
        <v>4.156E-2</v>
      </c>
      <c r="V48" s="285">
        <v>2.3599999999999999E-2</v>
      </c>
      <c r="W48" s="285">
        <v>2.9139999999999999E-2</v>
      </c>
      <c r="X48" s="285">
        <v>1.2999999999999999E-3</v>
      </c>
      <c r="Y48" s="285">
        <v>7.3999999999999999E-4</v>
      </c>
      <c r="Z48" s="285">
        <v>1E-4</v>
      </c>
      <c r="AA48" s="285">
        <v>1.8000000000000001E-4</v>
      </c>
      <c r="AB48" s="285">
        <v>6.0000000000000001E-3</v>
      </c>
      <c r="AC48" s="285">
        <v>0</v>
      </c>
      <c r="AD48" s="285">
        <v>0</v>
      </c>
      <c r="AE48" s="285">
        <v>0</v>
      </c>
      <c r="AF48" s="285">
        <v>7.9000000000000008E-3</v>
      </c>
      <c r="AG48" s="285">
        <v>7.9000000000000008E-3</v>
      </c>
      <c r="AH48" s="285">
        <v>1E-4</v>
      </c>
      <c r="AI48" s="285">
        <v>3.1E-4</v>
      </c>
      <c r="AJ48" s="285">
        <v>3.1E-4</v>
      </c>
      <c r="AK48" s="285">
        <v>0.24576999999999999</v>
      </c>
      <c r="AL48" s="285">
        <v>0.34325</v>
      </c>
      <c r="AM48" s="285">
        <v>3.6740000000000002E-2</v>
      </c>
      <c r="AN48" s="285">
        <v>3.6921499999999998</v>
      </c>
      <c r="AO48" s="285">
        <v>0.58953</v>
      </c>
      <c r="AP48" s="285">
        <v>0.14571999999999999</v>
      </c>
      <c r="AQ48" s="285">
        <v>0.18933</v>
      </c>
      <c r="AR48" s="285">
        <v>3.9510000000000003E-2</v>
      </c>
      <c r="AS48" s="285">
        <v>6.7210000000000006E-2</v>
      </c>
      <c r="AT48" s="285">
        <v>9.9030000000000007E-2</v>
      </c>
      <c r="AU48" s="285">
        <v>3.4840000000000003E-2</v>
      </c>
      <c r="AV48" s="285">
        <v>2.2579999999999999E-2</v>
      </c>
      <c r="AW48" s="285">
        <v>2.7189999999999999E-2</v>
      </c>
      <c r="AX48" s="285">
        <v>4.2590000000000003E-2</v>
      </c>
      <c r="AY48" s="285">
        <v>0</v>
      </c>
      <c r="AZ48" s="285">
        <v>1.0300000000000001E-3</v>
      </c>
      <c r="BA48" s="285">
        <v>-1.0300000000000001E-3</v>
      </c>
      <c r="BB48" s="285">
        <v>8.7200000000000003E-3</v>
      </c>
      <c r="BC48" s="285">
        <v>1.3849999999999999E-2</v>
      </c>
      <c r="BD48" s="285">
        <v>5.64E-3</v>
      </c>
      <c r="BE48" s="285">
        <v>5.1000000000000004E-4</v>
      </c>
      <c r="BF48" s="285">
        <v>1.847E-2</v>
      </c>
      <c r="BG48" s="285">
        <v>0.33401999999999998</v>
      </c>
      <c r="BH48" s="285">
        <v>9.2399999999999999E-3</v>
      </c>
      <c r="BI48" s="285">
        <v>0</v>
      </c>
      <c r="BJ48" s="285">
        <v>5.1000000000000004E-4</v>
      </c>
      <c r="BK48" s="285">
        <v>0.11493</v>
      </c>
      <c r="BL48" s="285">
        <v>4.1000000000000003E-3</v>
      </c>
      <c r="BM48" s="285">
        <v>7.7000000000000002E-3</v>
      </c>
      <c r="BN48" s="285">
        <v>1.0300000000000001E-3</v>
      </c>
      <c r="BO48" s="285">
        <v>0</v>
      </c>
      <c r="BP48" s="285">
        <v>0</v>
      </c>
      <c r="BQ48" s="285">
        <v>0</v>
      </c>
      <c r="BR48" s="285">
        <v>0.18625</v>
      </c>
      <c r="BS48" s="285">
        <v>9.5949999999999994E-2</v>
      </c>
      <c r="BT48" s="285">
        <v>6.1060000000000003E-2</v>
      </c>
      <c r="BU48" s="285">
        <v>2.4629999999999999E-2</v>
      </c>
      <c r="BV48" s="285">
        <v>0.21498</v>
      </c>
      <c r="BW48" s="285">
        <v>2.6679999999999999E-2</v>
      </c>
      <c r="BX48" s="285">
        <v>5.1000000000000004E-4</v>
      </c>
      <c r="BY48" s="285">
        <v>2.5139999999999999E-2</v>
      </c>
      <c r="BZ48" s="285">
        <v>3.0799999999999998E-3</v>
      </c>
      <c r="CA48" s="285">
        <v>7.7000000000000002E-3</v>
      </c>
      <c r="CB48" s="285">
        <v>1.026E-2</v>
      </c>
      <c r="CC48" s="285">
        <v>1.3339999999999999E-2</v>
      </c>
      <c r="CD48" s="285">
        <v>2.5649999999999999E-2</v>
      </c>
      <c r="CE48" s="285">
        <v>8.0999999999999996E-4</v>
      </c>
      <c r="CF48" s="285">
        <v>1.5910000000000001E-2</v>
      </c>
      <c r="CG48" s="285">
        <v>0</v>
      </c>
      <c r="CH48" s="285">
        <v>1.0300000000000001E-3</v>
      </c>
      <c r="CI48" s="285">
        <v>3.0799999999999998E-3</v>
      </c>
      <c r="CJ48" s="285">
        <v>4.62E-3</v>
      </c>
      <c r="CK48" s="285">
        <v>1.0300000000000001E-3</v>
      </c>
      <c r="CL48" s="285">
        <v>4.62E-3</v>
      </c>
      <c r="CM48" s="285">
        <v>1.3999999999999999E-4</v>
      </c>
      <c r="CN48" s="285">
        <v>1.0300000000000001E-3</v>
      </c>
      <c r="CO48" s="285">
        <v>0</v>
      </c>
      <c r="CP48" s="285">
        <v>0</v>
      </c>
      <c r="CQ48" s="285">
        <v>2.5699999999999998E-3</v>
      </c>
      <c r="CR48" s="285">
        <v>1.0300000000000001E-3</v>
      </c>
      <c r="CS48" s="285">
        <v>0</v>
      </c>
      <c r="CT48" s="285">
        <v>8.7200000000000003E-3</v>
      </c>
      <c r="CU48" s="285">
        <v>6.1599999999999997E-3</v>
      </c>
      <c r="CV48" s="285">
        <v>0</v>
      </c>
      <c r="CW48" s="285">
        <v>3.5899999999999999E-3</v>
      </c>
      <c r="CX48" s="285">
        <v>5.13E-3</v>
      </c>
      <c r="CY48" s="285">
        <v>1.0300000000000001E-3</v>
      </c>
      <c r="CZ48" s="285">
        <v>5.64E-3</v>
      </c>
      <c r="DA48" s="285">
        <v>9.3399999999999993E-3</v>
      </c>
      <c r="DB48" s="285">
        <v>4.62E-3</v>
      </c>
      <c r="DC48" s="285">
        <v>0.17804</v>
      </c>
      <c r="DD48" s="285">
        <v>4.9770000000000002E-2</v>
      </c>
      <c r="DE48" s="285">
        <v>1.4370000000000001E-2</v>
      </c>
      <c r="DF48" s="285">
        <v>1.18E-2</v>
      </c>
      <c r="DG48" s="285">
        <v>7.6960000000000001E-2</v>
      </c>
      <c r="DH48" s="285">
        <v>8.9279999999999998E-2</v>
      </c>
      <c r="DI48" s="285">
        <v>1.5910000000000001E-2</v>
      </c>
      <c r="DJ48" s="285">
        <v>4.1000000000000003E-3</v>
      </c>
      <c r="DK48" s="285">
        <v>0</v>
      </c>
      <c r="DL48" s="285">
        <v>1.18E-2</v>
      </c>
      <c r="DM48" s="285">
        <v>2.5699999999999998E-3</v>
      </c>
      <c r="DN48" s="285">
        <v>1.847E-2</v>
      </c>
      <c r="DO48" s="285">
        <v>1.129E-2</v>
      </c>
      <c r="DP48" s="285">
        <v>1.5910000000000001E-2</v>
      </c>
      <c r="DQ48" s="285">
        <v>0</v>
      </c>
      <c r="DR48" s="285">
        <v>0.54745999999999995</v>
      </c>
      <c r="DS48" s="285">
        <v>2.206E-2</v>
      </c>
      <c r="DT48" s="285">
        <v>4.9259999999999998E-2</v>
      </c>
      <c r="DU48" s="285">
        <v>0.24628</v>
      </c>
      <c r="DV48" s="285">
        <v>0.27962999999999999</v>
      </c>
      <c r="DW48" s="285">
        <v>8.004E-2</v>
      </c>
      <c r="DX48" s="285">
        <v>0.53822000000000003</v>
      </c>
      <c r="DY48" s="285">
        <v>1.026E-2</v>
      </c>
      <c r="DZ48" s="285">
        <v>2.3599999999999999E-2</v>
      </c>
      <c r="EA48" s="285">
        <v>2.232E-2</v>
      </c>
      <c r="EB48" s="285">
        <v>1.129E-2</v>
      </c>
      <c r="EC48" s="285">
        <v>1.5399999999999999E-3</v>
      </c>
      <c r="ED48" s="285">
        <v>0.28476000000000001</v>
      </c>
      <c r="EE48" s="285">
        <v>1.54284</v>
      </c>
      <c r="EF48" s="285">
        <v>0.58901999999999999</v>
      </c>
      <c r="EG48" s="285">
        <v>3.2320000000000002E-2</v>
      </c>
      <c r="EH48" s="285">
        <v>1.129E-2</v>
      </c>
      <c r="EI48" s="285">
        <v>9.75E-3</v>
      </c>
      <c r="EJ48" s="285">
        <v>5.7979999999999997E-2</v>
      </c>
      <c r="EK48" s="285">
        <v>2.5649999999999999E-2</v>
      </c>
      <c r="EL48" s="285">
        <v>0.82299</v>
      </c>
      <c r="EM48" s="285">
        <v>0.42226999999999998</v>
      </c>
      <c r="EN48" s="285">
        <v>2.632E-2</v>
      </c>
      <c r="EO48" s="285">
        <v>0.10621</v>
      </c>
      <c r="EP48" s="285">
        <v>1.5399999999999999E-3</v>
      </c>
      <c r="EQ48" s="285">
        <v>0</v>
      </c>
      <c r="ER48" s="285">
        <v>0</v>
      </c>
      <c r="ES48" s="285">
        <v>1.95E-2</v>
      </c>
      <c r="ET48" s="285">
        <v>2.2579999999999999E-2</v>
      </c>
      <c r="EU48" s="285">
        <v>9.75E-3</v>
      </c>
      <c r="EV48" s="285">
        <v>7.7000000000000002E-3</v>
      </c>
      <c r="EW48" s="285">
        <v>1.0300000000000001E-3</v>
      </c>
      <c r="EX48" s="285">
        <v>0</v>
      </c>
      <c r="EY48" s="285">
        <v>0</v>
      </c>
      <c r="EZ48" s="285">
        <v>5.8999999999999997E-2</v>
      </c>
      <c r="FA48" s="285">
        <v>7.3370000000000005E-2</v>
      </c>
      <c r="FB48" s="285">
        <v>7.5420000000000001E-2</v>
      </c>
      <c r="FC48" s="285">
        <v>2.53E-2</v>
      </c>
      <c r="FD48" s="285">
        <v>1.47306</v>
      </c>
    </row>
    <row r="49" spans="1:160">
      <c r="A49" s="6" t="s">
        <v>226</v>
      </c>
      <c r="B49" s="469">
        <v>0.47499999999999998</v>
      </c>
      <c r="C49" s="276">
        <v>0.14099999999999999</v>
      </c>
      <c r="D49" s="422">
        <v>21</v>
      </c>
      <c r="E49" s="318">
        <v>0.376</v>
      </c>
      <c r="F49" s="408">
        <v>0.15</v>
      </c>
      <c r="G49" s="385">
        <v>48</v>
      </c>
      <c r="H49" s="304">
        <v>0.375</v>
      </c>
      <c r="I49" s="361">
        <v>0.22</v>
      </c>
      <c r="J49" s="374">
        <v>32</v>
      </c>
      <c r="K49" s="318">
        <v>0.52100000000000002</v>
      </c>
      <c r="L49" s="283">
        <v>0.15</v>
      </c>
      <c r="M49" s="284">
        <v>38</v>
      </c>
      <c r="N49" s="6" t="s">
        <v>187</v>
      </c>
      <c r="O49" s="6" t="s">
        <v>194</v>
      </c>
      <c r="P49" s="6" t="s">
        <v>28</v>
      </c>
      <c r="Q49" s="138">
        <v>29</v>
      </c>
      <c r="R49" s="138">
        <v>1990</v>
      </c>
      <c r="S49" s="138">
        <v>20.2</v>
      </c>
      <c r="T49" s="285">
        <v>5.13E-3</v>
      </c>
      <c r="U49" s="285">
        <v>3.6429999999999997E-2</v>
      </c>
      <c r="V49" s="285">
        <v>1.6930000000000001E-2</v>
      </c>
      <c r="W49" s="285">
        <v>2.3859999999999999E-2</v>
      </c>
      <c r="X49" s="285">
        <v>1.81E-3</v>
      </c>
      <c r="Y49" s="285">
        <v>8.4000000000000003E-4</v>
      </c>
      <c r="Z49" s="285">
        <v>6.9999999999999994E-5</v>
      </c>
      <c r="AA49" s="285">
        <v>1.4999999999999999E-4</v>
      </c>
      <c r="AB49" s="285">
        <v>5.8999999999999999E-3</v>
      </c>
      <c r="AC49" s="285">
        <v>0</v>
      </c>
      <c r="AD49" s="285">
        <v>0</v>
      </c>
      <c r="AE49" s="285">
        <v>0</v>
      </c>
      <c r="AF49" s="285">
        <v>4.1599999999999996E-3</v>
      </c>
      <c r="AG49" s="285">
        <v>4.1599999999999996E-3</v>
      </c>
      <c r="AH49" s="285">
        <v>6.0000000000000002E-5</v>
      </c>
      <c r="AI49" s="285">
        <v>9.7000000000000005E-4</v>
      </c>
      <c r="AJ49" s="285">
        <v>9.7000000000000005E-4</v>
      </c>
      <c r="AK49" s="285">
        <v>0.18779000000000001</v>
      </c>
      <c r="AL49" s="285">
        <v>0.29399999999999998</v>
      </c>
      <c r="AM49" s="285">
        <v>3.279E-2</v>
      </c>
      <c r="AN49" s="285">
        <v>2.5915900000000001</v>
      </c>
      <c r="AO49" s="285">
        <v>0.50795000000000001</v>
      </c>
      <c r="AP49" s="285">
        <v>0.11133999999999999</v>
      </c>
      <c r="AQ49" s="285">
        <v>0.16727</v>
      </c>
      <c r="AR49" s="285">
        <v>3.4169999999999999E-2</v>
      </c>
      <c r="AS49" s="285">
        <v>5.2850000000000001E-2</v>
      </c>
      <c r="AT49" s="285">
        <v>8.7739999999999999E-2</v>
      </c>
      <c r="AU49" s="285">
        <v>3.0890000000000001E-2</v>
      </c>
      <c r="AV49" s="285">
        <v>1.077E-2</v>
      </c>
      <c r="AW49" s="285">
        <v>1.5389999999999999E-2</v>
      </c>
      <c r="AX49" s="285">
        <v>3.5920000000000001E-2</v>
      </c>
      <c r="AY49" s="285">
        <v>5.1000000000000004E-4</v>
      </c>
      <c r="AZ49" s="285">
        <v>5.1000000000000004E-4</v>
      </c>
      <c r="BA49" s="285">
        <v>0</v>
      </c>
      <c r="BB49" s="285">
        <v>7.7000000000000002E-3</v>
      </c>
      <c r="BC49" s="285">
        <v>1.2829999999999999E-2</v>
      </c>
      <c r="BD49" s="285">
        <v>7.1799999999999998E-3</v>
      </c>
      <c r="BE49" s="285">
        <v>1.0300000000000001E-3</v>
      </c>
      <c r="BF49" s="285">
        <v>1.6930000000000001E-2</v>
      </c>
      <c r="BG49" s="285">
        <v>0.28373999999999999</v>
      </c>
      <c r="BH49" s="285">
        <v>1.026E-2</v>
      </c>
      <c r="BI49" s="285">
        <v>5.1000000000000004E-4</v>
      </c>
      <c r="BJ49" s="285">
        <v>5.1000000000000004E-4</v>
      </c>
      <c r="BK49" s="285">
        <v>0.14161000000000001</v>
      </c>
      <c r="BL49" s="285">
        <v>2.0500000000000002E-3</v>
      </c>
      <c r="BM49" s="285">
        <v>3.0799999999999998E-3</v>
      </c>
      <c r="BN49" s="285">
        <v>0</v>
      </c>
      <c r="BO49" s="285">
        <v>0</v>
      </c>
      <c r="BP49" s="285">
        <v>0</v>
      </c>
      <c r="BQ49" s="285">
        <v>0</v>
      </c>
      <c r="BR49" s="285">
        <v>0.1216</v>
      </c>
      <c r="BS49" s="285">
        <v>8.3119999999999999E-2</v>
      </c>
      <c r="BT49" s="285">
        <v>8.9279999999999998E-2</v>
      </c>
      <c r="BU49" s="285">
        <v>1.3849999999999999E-2</v>
      </c>
      <c r="BV49" s="285">
        <v>0.15495</v>
      </c>
      <c r="BW49" s="285">
        <v>3.0790000000000001E-2</v>
      </c>
      <c r="BX49" s="285">
        <v>5.1000000000000004E-4</v>
      </c>
      <c r="BY49" s="285">
        <v>8.2100000000000003E-3</v>
      </c>
      <c r="BZ49" s="285">
        <v>2.0500000000000002E-3</v>
      </c>
      <c r="CA49" s="285">
        <v>5.64E-3</v>
      </c>
      <c r="CB49" s="285">
        <v>1.026E-2</v>
      </c>
      <c r="CC49" s="285">
        <v>7.7000000000000002E-3</v>
      </c>
      <c r="CD49" s="285">
        <v>1.95E-2</v>
      </c>
      <c r="CE49" s="285">
        <v>9.6000000000000002E-4</v>
      </c>
      <c r="CF49" s="285">
        <v>1.4880000000000001E-2</v>
      </c>
      <c r="CG49" s="285">
        <v>0</v>
      </c>
      <c r="CH49" s="285">
        <v>1.5399999999999999E-3</v>
      </c>
      <c r="CI49" s="285">
        <v>1.0300000000000001E-3</v>
      </c>
      <c r="CJ49" s="285">
        <v>1.0300000000000001E-3</v>
      </c>
      <c r="CK49" s="285">
        <v>1.0300000000000001E-3</v>
      </c>
      <c r="CL49" s="285">
        <v>2.5699999999999998E-3</v>
      </c>
      <c r="CM49" s="285">
        <v>1.2999999999999999E-4</v>
      </c>
      <c r="CN49" s="285">
        <v>1.0300000000000001E-3</v>
      </c>
      <c r="CO49" s="285">
        <v>0</v>
      </c>
      <c r="CP49" s="285">
        <v>5.1000000000000004E-4</v>
      </c>
      <c r="CQ49" s="285">
        <v>0</v>
      </c>
      <c r="CR49" s="285">
        <v>5.1000000000000004E-4</v>
      </c>
      <c r="CS49" s="285">
        <v>5.1000000000000004E-4</v>
      </c>
      <c r="CT49" s="285">
        <v>6.6699999999999997E-3</v>
      </c>
      <c r="CU49" s="285">
        <v>4.62E-3</v>
      </c>
      <c r="CV49" s="285">
        <v>5.1000000000000004E-4</v>
      </c>
      <c r="CW49" s="285">
        <v>2.5699999999999998E-3</v>
      </c>
      <c r="CX49" s="285">
        <v>3.5899999999999999E-3</v>
      </c>
      <c r="CY49" s="285">
        <v>0</v>
      </c>
      <c r="CZ49" s="285">
        <v>4.1000000000000003E-3</v>
      </c>
      <c r="DA49" s="285">
        <v>0</v>
      </c>
      <c r="DB49" s="285">
        <v>4.1000000000000003E-3</v>
      </c>
      <c r="DC49" s="285">
        <v>0.12314</v>
      </c>
      <c r="DD49" s="285">
        <v>2.9250000000000002E-2</v>
      </c>
      <c r="DE49" s="285">
        <v>1.221E-2</v>
      </c>
      <c r="DF49" s="285">
        <v>8.2100000000000003E-3</v>
      </c>
      <c r="DG49" s="285">
        <v>6.6189999999999999E-2</v>
      </c>
      <c r="DH49" s="285">
        <v>4.8739999999999999E-2</v>
      </c>
      <c r="DI49" s="285">
        <v>8.7200000000000003E-3</v>
      </c>
      <c r="DJ49" s="285">
        <v>3.0799999999999998E-3</v>
      </c>
      <c r="DK49" s="285">
        <v>5.1000000000000004E-4</v>
      </c>
      <c r="DL49" s="285">
        <v>5.64E-3</v>
      </c>
      <c r="DM49" s="285">
        <v>2.5699999999999998E-3</v>
      </c>
      <c r="DN49" s="285">
        <v>1.129E-2</v>
      </c>
      <c r="DO49" s="285">
        <v>9.2399999999999999E-3</v>
      </c>
      <c r="DP49" s="285">
        <v>1.898E-2</v>
      </c>
      <c r="DQ49" s="285">
        <v>0</v>
      </c>
      <c r="DR49" s="285">
        <v>0.43508999999999998</v>
      </c>
      <c r="DS49" s="285">
        <v>2.4109999999999999E-2</v>
      </c>
      <c r="DT49" s="285">
        <v>4.3610000000000003E-2</v>
      </c>
      <c r="DU49" s="285">
        <v>0.21959999999999999</v>
      </c>
      <c r="DV49" s="285">
        <v>0.18471000000000001</v>
      </c>
      <c r="DW49" s="285">
        <v>6.5159999999999996E-2</v>
      </c>
      <c r="DX49" s="285">
        <v>0.42535000000000001</v>
      </c>
      <c r="DY49" s="285">
        <v>8.2100000000000003E-3</v>
      </c>
      <c r="DZ49" s="285">
        <v>1.4880000000000001E-2</v>
      </c>
      <c r="EA49" s="285">
        <v>2.8320000000000001E-2</v>
      </c>
      <c r="EB49" s="285">
        <v>8.7200000000000003E-3</v>
      </c>
      <c r="EC49" s="285">
        <v>0</v>
      </c>
      <c r="ED49" s="285">
        <v>0.18317</v>
      </c>
      <c r="EE49" s="285">
        <v>0.66342000000000001</v>
      </c>
      <c r="EF49" s="285">
        <v>0.30476999999999999</v>
      </c>
      <c r="EG49" s="285">
        <v>2.104E-2</v>
      </c>
      <c r="EH49" s="285">
        <v>5.13E-3</v>
      </c>
      <c r="EI49" s="285">
        <v>5.13E-3</v>
      </c>
      <c r="EJ49" s="285">
        <v>3.0790000000000001E-2</v>
      </c>
      <c r="EK49" s="285">
        <v>1.3849999999999999E-2</v>
      </c>
      <c r="EL49" s="285">
        <v>0.61878</v>
      </c>
      <c r="EM49" s="285">
        <v>0.33248</v>
      </c>
      <c r="EN49" s="285">
        <v>2.7550000000000002E-2</v>
      </c>
      <c r="EO49" s="285">
        <v>7.5420000000000001E-2</v>
      </c>
      <c r="EP49" s="285">
        <v>1.5399999999999999E-3</v>
      </c>
      <c r="EQ49" s="285">
        <v>5.1000000000000004E-4</v>
      </c>
      <c r="ER49" s="285">
        <v>5.1000000000000004E-4</v>
      </c>
      <c r="ES49" s="285">
        <v>1.95E-2</v>
      </c>
      <c r="ET49" s="285">
        <v>1.3339999999999999E-2</v>
      </c>
      <c r="EU49" s="285">
        <v>7.7000000000000002E-3</v>
      </c>
      <c r="EV49" s="285">
        <v>3.0799999999999998E-3</v>
      </c>
      <c r="EW49" s="285">
        <v>0</v>
      </c>
      <c r="EX49" s="285">
        <v>0</v>
      </c>
      <c r="EY49" s="285">
        <v>0</v>
      </c>
      <c r="EZ49" s="285">
        <v>4.0529999999999997E-2</v>
      </c>
      <c r="FA49" s="285">
        <v>0.10877000000000001</v>
      </c>
      <c r="FB49" s="285">
        <v>7.6960000000000001E-2</v>
      </c>
      <c r="FC49" s="285">
        <v>3.007E-2</v>
      </c>
      <c r="FD49" s="285">
        <v>0.93176000000000003</v>
      </c>
    </row>
    <row r="50" spans="1:160">
      <c r="A50" s="6" t="s">
        <v>246</v>
      </c>
      <c r="B50" s="443">
        <v>0.48299999999999998</v>
      </c>
      <c r="C50" s="361">
        <v>0.17599999999999999</v>
      </c>
      <c r="D50" s="281">
        <v>11</v>
      </c>
      <c r="E50" s="452">
        <v>0.36699999999999999</v>
      </c>
      <c r="F50" s="408">
        <v>0.15</v>
      </c>
      <c r="G50" s="385">
        <v>48</v>
      </c>
      <c r="H50" s="72">
        <v>0.16500000000000001</v>
      </c>
      <c r="I50" s="470">
        <v>0.08</v>
      </c>
      <c r="J50" s="445">
        <v>46</v>
      </c>
      <c r="K50" s="471">
        <v>0.61599999999999999</v>
      </c>
      <c r="L50" s="296">
        <v>0.16</v>
      </c>
      <c r="M50" s="45">
        <v>35</v>
      </c>
      <c r="N50" s="6" t="s">
        <v>182</v>
      </c>
      <c r="O50" s="6" t="s">
        <v>194</v>
      </c>
      <c r="P50" s="6" t="s">
        <v>25</v>
      </c>
      <c r="Q50" s="138">
        <v>28</v>
      </c>
      <c r="R50" s="138">
        <v>1991</v>
      </c>
      <c r="S50" s="138">
        <v>12.3</v>
      </c>
      <c r="T50" s="285">
        <v>5.1000000000000004E-4</v>
      </c>
      <c r="U50" s="285">
        <v>9.75E-3</v>
      </c>
      <c r="V50" s="285">
        <v>3.0799999999999998E-3</v>
      </c>
      <c r="W50" s="285">
        <v>1.6209999999999999E-2</v>
      </c>
      <c r="X50" s="285">
        <v>7.9000000000000001E-4</v>
      </c>
      <c r="Y50" s="285">
        <v>2.5000000000000001E-4</v>
      </c>
      <c r="Z50" s="285">
        <v>3.0000000000000001E-5</v>
      </c>
      <c r="AA50" s="285">
        <v>9.0000000000000006E-5</v>
      </c>
      <c r="AB50" s="285">
        <v>7.0800000000000004E-3</v>
      </c>
      <c r="AC50" s="285">
        <v>0</v>
      </c>
      <c r="AD50" s="285">
        <v>0</v>
      </c>
      <c r="AE50" s="285">
        <v>0</v>
      </c>
      <c r="AF50" s="285">
        <v>9.7000000000000005E-4</v>
      </c>
      <c r="AG50" s="285">
        <v>9.7000000000000005E-4</v>
      </c>
      <c r="AH50" s="285">
        <v>5.0000000000000002E-5</v>
      </c>
      <c r="AI50" s="285">
        <v>-4.6000000000000001E-4</v>
      </c>
      <c r="AJ50" s="285">
        <v>-4.6000000000000001E-4</v>
      </c>
      <c r="AK50" s="285">
        <v>0.12776000000000001</v>
      </c>
      <c r="AL50" s="285">
        <v>0.157</v>
      </c>
      <c r="AM50" s="285">
        <v>4.1770000000000002E-2</v>
      </c>
      <c r="AN50" s="285">
        <v>2.26065</v>
      </c>
      <c r="AO50" s="285">
        <v>0.29246</v>
      </c>
      <c r="AP50" s="285">
        <v>6.2080000000000003E-2</v>
      </c>
      <c r="AQ50" s="285">
        <v>7.1830000000000005E-2</v>
      </c>
      <c r="AR50" s="285">
        <v>4.4330000000000001E-2</v>
      </c>
      <c r="AS50" s="285">
        <v>4.4130000000000003E-2</v>
      </c>
      <c r="AT50" s="285">
        <v>5.1819999999999998E-2</v>
      </c>
      <c r="AU50" s="285">
        <v>4.3659999999999997E-2</v>
      </c>
      <c r="AV50" s="285">
        <v>1.6420000000000001E-2</v>
      </c>
      <c r="AW50" s="285">
        <v>2.001E-2</v>
      </c>
      <c r="AX50" s="285">
        <v>4.2119999999999998E-2</v>
      </c>
      <c r="AY50" s="285">
        <v>0</v>
      </c>
      <c r="AZ50" s="285">
        <v>3.1E-4</v>
      </c>
      <c r="BA50" s="285">
        <v>-3.1E-4</v>
      </c>
      <c r="BB50" s="285">
        <v>5.64E-3</v>
      </c>
      <c r="BC50" s="285">
        <v>7.1799999999999998E-3</v>
      </c>
      <c r="BD50" s="285">
        <v>1.5399999999999999E-3</v>
      </c>
      <c r="BE50" s="285">
        <v>0</v>
      </c>
      <c r="BF50" s="285">
        <v>6.1599999999999997E-3</v>
      </c>
      <c r="BG50" s="285">
        <v>0.14879000000000001</v>
      </c>
      <c r="BH50" s="285">
        <v>8.2100000000000003E-3</v>
      </c>
      <c r="BI50" s="285">
        <v>0</v>
      </c>
      <c r="BJ50" s="285">
        <v>0</v>
      </c>
      <c r="BK50" s="285">
        <v>4.6690000000000002E-2</v>
      </c>
      <c r="BL50" s="285">
        <v>6.1599999999999997E-3</v>
      </c>
      <c r="BM50" s="285">
        <v>3.5899999999999999E-3</v>
      </c>
      <c r="BN50" s="285">
        <v>0</v>
      </c>
      <c r="BO50" s="285">
        <v>0</v>
      </c>
      <c r="BP50" s="285">
        <v>0</v>
      </c>
      <c r="BQ50" s="285">
        <v>0</v>
      </c>
      <c r="BR50" s="285">
        <v>0.10518</v>
      </c>
      <c r="BS50" s="285">
        <v>2.6679999999999999E-2</v>
      </c>
      <c r="BT50" s="285">
        <v>2.5139999999999999E-2</v>
      </c>
      <c r="BU50" s="285">
        <v>1.3849999999999999E-2</v>
      </c>
      <c r="BV50" s="285">
        <v>0.12314</v>
      </c>
      <c r="BW50" s="285">
        <v>6.1599999999999997E-3</v>
      </c>
      <c r="BX50" s="285">
        <v>5.1000000000000004E-4</v>
      </c>
      <c r="BY50" s="285">
        <v>6.1599999999999997E-3</v>
      </c>
      <c r="BZ50" s="285">
        <v>5.1000000000000004E-4</v>
      </c>
      <c r="CA50" s="285">
        <v>1.5399999999999999E-3</v>
      </c>
      <c r="CB50" s="285">
        <v>4.62E-3</v>
      </c>
      <c r="CC50" s="285">
        <v>4.1000000000000003E-3</v>
      </c>
      <c r="CD50" s="285">
        <v>9.75E-3</v>
      </c>
      <c r="CE50" s="285">
        <v>7.9000000000000001E-4</v>
      </c>
      <c r="CF50" s="285">
        <v>6.6699999999999997E-3</v>
      </c>
      <c r="CG50" s="285">
        <v>0</v>
      </c>
      <c r="CH50" s="285">
        <v>5.1000000000000004E-4</v>
      </c>
      <c r="CI50" s="285">
        <v>1.0300000000000001E-3</v>
      </c>
      <c r="CJ50" s="285">
        <v>1.0300000000000001E-3</v>
      </c>
      <c r="CK50" s="285">
        <v>5.1000000000000004E-4</v>
      </c>
      <c r="CL50" s="285">
        <v>5.1000000000000004E-4</v>
      </c>
      <c r="CM50" s="285">
        <v>4.0000000000000003E-5</v>
      </c>
      <c r="CN50" s="285">
        <v>0</v>
      </c>
      <c r="CO50" s="285">
        <v>0</v>
      </c>
      <c r="CP50" s="285">
        <v>0</v>
      </c>
      <c r="CQ50" s="285">
        <v>0</v>
      </c>
      <c r="CR50" s="285">
        <v>5.1000000000000004E-4</v>
      </c>
      <c r="CS50" s="285">
        <v>0</v>
      </c>
      <c r="CT50" s="285">
        <v>1.0300000000000001E-3</v>
      </c>
      <c r="CU50" s="285">
        <v>1.0300000000000001E-3</v>
      </c>
      <c r="CV50" s="285">
        <v>0</v>
      </c>
      <c r="CW50" s="285">
        <v>5.1000000000000004E-4</v>
      </c>
      <c r="CX50" s="285">
        <v>5.1000000000000004E-4</v>
      </c>
      <c r="CY50" s="285">
        <v>0</v>
      </c>
      <c r="CZ50" s="285">
        <v>2.0500000000000002E-3</v>
      </c>
      <c r="DA50" s="285">
        <v>0</v>
      </c>
      <c r="DB50" s="285">
        <v>2.0500000000000002E-3</v>
      </c>
      <c r="DC50" s="285">
        <v>6.1060000000000003E-2</v>
      </c>
      <c r="DD50" s="285">
        <v>1.6420000000000001E-2</v>
      </c>
      <c r="DE50" s="285">
        <v>1.38E-2</v>
      </c>
      <c r="DF50" s="285">
        <v>2.5699999999999998E-3</v>
      </c>
      <c r="DG50" s="285">
        <v>3.2320000000000002E-2</v>
      </c>
      <c r="DH50" s="285">
        <v>2.6169999999999999E-2</v>
      </c>
      <c r="DI50" s="285">
        <v>3.5899999999999999E-3</v>
      </c>
      <c r="DJ50" s="285">
        <v>5.1000000000000004E-4</v>
      </c>
      <c r="DK50" s="285">
        <v>0</v>
      </c>
      <c r="DL50" s="285">
        <v>3.0799999999999998E-3</v>
      </c>
      <c r="DM50" s="285">
        <v>3.5899999999999999E-3</v>
      </c>
      <c r="DN50" s="285">
        <v>7.1799999999999998E-3</v>
      </c>
      <c r="DO50" s="285">
        <v>4.62E-3</v>
      </c>
      <c r="DP50" s="285">
        <v>5.13E-3</v>
      </c>
      <c r="DQ50" s="285">
        <v>0</v>
      </c>
      <c r="DR50" s="285">
        <v>0.20677000000000001</v>
      </c>
      <c r="DS50" s="285">
        <v>7.1799999999999998E-3</v>
      </c>
      <c r="DT50" s="285">
        <v>1.95E-2</v>
      </c>
      <c r="DU50" s="285">
        <v>0.12314</v>
      </c>
      <c r="DV50" s="285">
        <v>7.9530000000000003E-2</v>
      </c>
      <c r="DW50" s="285">
        <v>1.95E-2</v>
      </c>
      <c r="DX50" s="285">
        <v>0.19855999999999999</v>
      </c>
      <c r="DY50" s="285">
        <v>4.62E-3</v>
      </c>
      <c r="DZ50" s="285">
        <v>5.64E-3</v>
      </c>
      <c r="EA50" s="285">
        <v>4.197E-2</v>
      </c>
      <c r="EB50" s="285">
        <v>4.62E-3</v>
      </c>
      <c r="EC50" s="285">
        <v>5.1000000000000004E-4</v>
      </c>
      <c r="ED50" s="285">
        <v>0.13031999999999999</v>
      </c>
      <c r="EE50" s="285">
        <v>0.52078000000000002</v>
      </c>
      <c r="EF50" s="285">
        <v>0.16367000000000001</v>
      </c>
      <c r="EG50" s="285">
        <v>6.6699999999999997E-3</v>
      </c>
      <c r="EH50" s="285">
        <v>5.64E-3</v>
      </c>
      <c r="EI50" s="285">
        <v>0</v>
      </c>
      <c r="EJ50" s="285">
        <v>1.231E-2</v>
      </c>
      <c r="EK50" s="285">
        <v>7.7000000000000002E-3</v>
      </c>
      <c r="EL50" s="285">
        <v>0.28322000000000003</v>
      </c>
      <c r="EM50" s="285">
        <v>0.15340999999999999</v>
      </c>
      <c r="EN50" s="285">
        <v>2.7810000000000001E-2</v>
      </c>
      <c r="EO50" s="285">
        <v>4.3099999999999999E-2</v>
      </c>
      <c r="EP50" s="285">
        <v>0</v>
      </c>
      <c r="EQ50" s="285">
        <v>0</v>
      </c>
      <c r="ER50" s="285">
        <v>0</v>
      </c>
      <c r="ES50" s="285">
        <v>4.62E-3</v>
      </c>
      <c r="ET50" s="285">
        <v>6.6699999999999997E-3</v>
      </c>
      <c r="EU50" s="285">
        <v>1.0300000000000001E-3</v>
      </c>
      <c r="EV50" s="285">
        <v>3.5899999999999999E-3</v>
      </c>
      <c r="EW50" s="285">
        <v>5.1000000000000004E-4</v>
      </c>
      <c r="EX50" s="285">
        <v>0</v>
      </c>
      <c r="EY50" s="285">
        <v>0</v>
      </c>
      <c r="EZ50" s="285">
        <v>2.8219999999999999E-2</v>
      </c>
      <c r="FA50" s="285">
        <v>1.129E-2</v>
      </c>
      <c r="FB50" s="285">
        <v>1.5389999999999999E-2</v>
      </c>
      <c r="FC50" s="285">
        <v>2.1700000000000001E-2</v>
      </c>
      <c r="FD50" s="285">
        <v>0.56952000000000003</v>
      </c>
    </row>
    <row r="51" spans="1:160">
      <c r="A51" s="6" t="s">
        <v>218</v>
      </c>
      <c r="B51" s="54">
        <v>0.55300000000000005</v>
      </c>
      <c r="C51" s="361">
        <v>0.17699999999999999</v>
      </c>
      <c r="D51" s="437">
        <v>10</v>
      </c>
      <c r="E51" s="322">
        <v>0.35699999999999998</v>
      </c>
      <c r="F51" s="417">
        <v>0.14000000000000001</v>
      </c>
      <c r="G51" s="328">
        <v>50</v>
      </c>
      <c r="H51" s="69">
        <v>0.27900000000000003</v>
      </c>
      <c r="I51" s="408">
        <v>0.09</v>
      </c>
      <c r="J51" s="409">
        <v>43</v>
      </c>
      <c r="K51" s="315">
        <v>0.55400000000000005</v>
      </c>
      <c r="L51" s="283">
        <v>0.15</v>
      </c>
      <c r="M51" s="284">
        <v>38</v>
      </c>
      <c r="N51" s="6" t="s">
        <v>177</v>
      </c>
      <c r="O51" s="6" t="s">
        <v>194</v>
      </c>
      <c r="P51" s="6" t="s">
        <v>31</v>
      </c>
      <c r="Q51" s="138">
        <v>30</v>
      </c>
      <c r="R51" s="138">
        <v>1989</v>
      </c>
      <c r="S51" s="138">
        <v>14.8</v>
      </c>
      <c r="T51" s="285">
        <v>1.5399999999999999E-3</v>
      </c>
      <c r="U51" s="285">
        <v>2.001E-2</v>
      </c>
      <c r="V51" s="285">
        <v>6.1599999999999997E-3</v>
      </c>
      <c r="W51" s="285">
        <v>1.5800000000000002E-2</v>
      </c>
      <c r="X51" s="285">
        <v>1.3500000000000001E-3</v>
      </c>
      <c r="Y51" s="285">
        <v>4.2000000000000002E-4</v>
      </c>
      <c r="Z51" s="285">
        <v>3.0000000000000001E-5</v>
      </c>
      <c r="AA51" s="285">
        <v>9.0000000000000006E-5</v>
      </c>
      <c r="AB51" s="285">
        <v>8.0599999999999995E-3</v>
      </c>
      <c r="AC51" s="285">
        <v>0</v>
      </c>
      <c r="AD51" s="285">
        <v>5.1000000000000004E-4</v>
      </c>
      <c r="AE51" s="285">
        <v>5.1000000000000004E-4</v>
      </c>
      <c r="AF51" s="285">
        <v>2.6199999999999999E-3</v>
      </c>
      <c r="AG51" s="285">
        <v>2.2599999999999999E-3</v>
      </c>
      <c r="AH51" s="285">
        <v>6.0000000000000002E-5</v>
      </c>
      <c r="AI51" s="285">
        <v>-1.08E-3</v>
      </c>
      <c r="AJ51" s="285">
        <v>-1.23E-3</v>
      </c>
      <c r="AK51" s="285">
        <v>0.10005</v>
      </c>
      <c r="AL51" s="285">
        <v>0.15751999999999999</v>
      </c>
      <c r="AM51" s="285">
        <v>3.2579999999999998E-2</v>
      </c>
      <c r="AN51" s="285">
        <v>1.32324</v>
      </c>
      <c r="AO51" s="285">
        <v>0.29450999999999999</v>
      </c>
      <c r="AP51" s="285">
        <v>6.6189999999999999E-2</v>
      </c>
      <c r="AQ51" s="285">
        <v>8.8760000000000006E-2</v>
      </c>
      <c r="AR51" s="285">
        <v>3.8280000000000002E-2</v>
      </c>
      <c r="AS51" s="285">
        <v>2.3089999999999999E-2</v>
      </c>
      <c r="AT51" s="285">
        <v>3.7969999999999997E-2</v>
      </c>
      <c r="AU51" s="285">
        <v>3.1199999999999999E-2</v>
      </c>
      <c r="AV51" s="285">
        <v>4.1000000000000003E-3</v>
      </c>
      <c r="AW51" s="285">
        <v>1.4880000000000001E-2</v>
      </c>
      <c r="AX51" s="285">
        <v>1.4160000000000001E-2</v>
      </c>
      <c r="AY51" s="285">
        <v>0</v>
      </c>
      <c r="AZ51" s="285">
        <v>3.6000000000000002E-4</v>
      </c>
      <c r="BA51" s="285">
        <v>-3.6000000000000002E-4</v>
      </c>
      <c r="BB51" s="285">
        <v>6.6699999999999997E-3</v>
      </c>
      <c r="BC51" s="285">
        <v>6.6699999999999997E-3</v>
      </c>
      <c r="BD51" s="285">
        <v>3.5899999999999999E-3</v>
      </c>
      <c r="BE51" s="285">
        <v>5.1000000000000004E-4</v>
      </c>
      <c r="BF51" s="285">
        <v>1.026E-2</v>
      </c>
      <c r="BG51" s="285">
        <v>0.15545999999999999</v>
      </c>
      <c r="BH51" s="285">
        <v>2.0500000000000002E-3</v>
      </c>
      <c r="BI51" s="285">
        <v>5.1000000000000004E-4</v>
      </c>
      <c r="BJ51" s="285">
        <v>0</v>
      </c>
      <c r="BK51" s="285">
        <v>5.5930000000000001E-2</v>
      </c>
      <c r="BL51" s="285">
        <v>2.0500000000000002E-3</v>
      </c>
      <c r="BM51" s="285">
        <v>3.0799999999999998E-3</v>
      </c>
      <c r="BN51" s="285">
        <v>0</v>
      </c>
      <c r="BO51" s="285">
        <v>0</v>
      </c>
      <c r="BP51" s="285">
        <v>0</v>
      </c>
      <c r="BQ51" s="285">
        <v>0</v>
      </c>
      <c r="BR51" s="285">
        <v>8.7220000000000006E-2</v>
      </c>
      <c r="BS51" s="285">
        <v>3.3349999999999998E-2</v>
      </c>
      <c r="BT51" s="285">
        <v>3.6940000000000001E-2</v>
      </c>
      <c r="BU51" s="285">
        <v>2.001E-2</v>
      </c>
      <c r="BV51" s="285">
        <v>9.5430000000000001E-2</v>
      </c>
      <c r="BW51" s="285">
        <v>1.4880000000000001E-2</v>
      </c>
      <c r="BX51" s="285">
        <v>0</v>
      </c>
      <c r="BY51" s="285">
        <v>5.64E-3</v>
      </c>
      <c r="BZ51" s="285">
        <v>1.0300000000000001E-3</v>
      </c>
      <c r="CA51" s="285">
        <v>2.5699999999999998E-3</v>
      </c>
      <c r="CB51" s="285">
        <v>5.64E-3</v>
      </c>
      <c r="CC51" s="285">
        <v>7.1799999999999998E-3</v>
      </c>
      <c r="CD51" s="285">
        <v>1.847E-2</v>
      </c>
      <c r="CE51" s="285">
        <v>1.25E-3</v>
      </c>
      <c r="CF51" s="285">
        <v>1.2829999999999999E-2</v>
      </c>
      <c r="CG51" s="285">
        <v>0</v>
      </c>
      <c r="CH51" s="285">
        <v>0</v>
      </c>
      <c r="CI51" s="285">
        <v>2.5699999999999998E-3</v>
      </c>
      <c r="CJ51" s="285">
        <v>2.0500000000000002E-3</v>
      </c>
      <c r="CK51" s="285">
        <v>1.0300000000000001E-3</v>
      </c>
      <c r="CL51" s="285">
        <v>1.0300000000000001E-3</v>
      </c>
      <c r="CM51" s="285">
        <v>6.9999999999999994E-5</v>
      </c>
      <c r="CN51" s="285">
        <v>0</v>
      </c>
      <c r="CO51" s="285">
        <v>0</v>
      </c>
      <c r="CP51" s="285">
        <v>0</v>
      </c>
      <c r="CQ51" s="285">
        <v>5.1000000000000004E-4</v>
      </c>
      <c r="CR51" s="285">
        <v>5.1000000000000004E-4</v>
      </c>
      <c r="CS51" s="285">
        <v>0</v>
      </c>
      <c r="CT51" s="285">
        <v>8.2100000000000003E-3</v>
      </c>
      <c r="CU51" s="285">
        <v>3.0799999999999998E-3</v>
      </c>
      <c r="CV51" s="285">
        <v>1.0300000000000001E-3</v>
      </c>
      <c r="CW51" s="285">
        <v>3.5899999999999999E-3</v>
      </c>
      <c r="CX51" s="285">
        <v>3.5899999999999999E-3</v>
      </c>
      <c r="CY51" s="285">
        <v>2.0500000000000002E-3</v>
      </c>
      <c r="CZ51" s="285">
        <v>6.1599999999999997E-3</v>
      </c>
      <c r="DA51" s="285">
        <v>1.7090000000000001E-2</v>
      </c>
      <c r="DB51" s="285">
        <v>4.1000000000000003E-3</v>
      </c>
      <c r="DC51" s="285">
        <v>0.10364</v>
      </c>
      <c r="DD51" s="285">
        <v>2.6679999999999999E-2</v>
      </c>
      <c r="DE51" s="285">
        <v>1.319E-2</v>
      </c>
      <c r="DF51" s="285">
        <v>1.231E-2</v>
      </c>
      <c r="DG51" s="285">
        <v>3.9510000000000003E-2</v>
      </c>
      <c r="DH51" s="285">
        <v>5.1819999999999998E-2</v>
      </c>
      <c r="DI51" s="285">
        <v>7.7000000000000002E-3</v>
      </c>
      <c r="DJ51" s="285">
        <v>1.5399999999999999E-3</v>
      </c>
      <c r="DK51" s="285">
        <v>0</v>
      </c>
      <c r="DL51" s="285">
        <v>6.1599999999999997E-3</v>
      </c>
      <c r="DM51" s="285">
        <v>2.5699999999999998E-3</v>
      </c>
      <c r="DN51" s="285">
        <v>1.026E-2</v>
      </c>
      <c r="DO51" s="285">
        <v>1.077E-2</v>
      </c>
      <c r="DP51" s="285">
        <v>4.62E-3</v>
      </c>
      <c r="DQ51" s="285">
        <v>0</v>
      </c>
      <c r="DR51" s="285">
        <v>0.26167000000000001</v>
      </c>
      <c r="DS51" s="285">
        <v>5.13E-3</v>
      </c>
      <c r="DT51" s="285">
        <v>2.6169999999999999E-2</v>
      </c>
      <c r="DU51" s="285">
        <v>0.11749999999999999</v>
      </c>
      <c r="DV51" s="285">
        <v>0.12981000000000001</v>
      </c>
      <c r="DW51" s="285">
        <v>3.5400000000000001E-2</v>
      </c>
      <c r="DX51" s="285">
        <v>0.26012999999999997</v>
      </c>
      <c r="DY51" s="285">
        <v>1.0300000000000001E-3</v>
      </c>
      <c r="DZ51" s="285">
        <v>3.0799999999999998E-3</v>
      </c>
      <c r="EA51" s="285">
        <v>1.7090000000000001E-2</v>
      </c>
      <c r="EB51" s="285">
        <v>1.5399999999999999E-3</v>
      </c>
      <c r="EC51" s="285">
        <v>0</v>
      </c>
      <c r="ED51" s="285">
        <v>0.15393000000000001</v>
      </c>
      <c r="EE51" s="285">
        <v>0.47871000000000002</v>
      </c>
      <c r="EF51" s="285">
        <v>0.21754999999999999</v>
      </c>
      <c r="EG51" s="285">
        <v>1.3339999999999999E-2</v>
      </c>
      <c r="EH51" s="285">
        <v>4.62E-3</v>
      </c>
      <c r="EI51" s="285">
        <v>2.0500000000000002E-3</v>
      </c>
      <c r="EJ51" s="285">
        <v>2.6169999999999999E-2</v>
      </c>
      <c r="EK51" s="285">
        <v>1.2829999999999999E-2</v>
      </c>
      <c r="EL51" s="285">
        <v>0.38327</v>
      </c>
      <c r="EM51" s="285">
        <v>0.19189000000000001</v>
      </c>
      <c r="EN51" s="285">
        <v>2.571E-2</v>
      </c>
      <c r="EO51" s="285">
        <v>5.1819999999999998E-2</v>
      </c>
      <c r="EP51" s="285">
        <v>2.0500000000000002E-3</v>
      </c>
      <c r="EQ51" s="285">
        <v>0</v>
      </c>
      <c r="ER51" s="285">
        <v>0</v>
      </c>
      <c r="ES51" s="285">
        <v>2.7189999999999999E-2</v>
      </c>
      <c r="ET51" s="285">
        <v>2.8729999999999999E-2</v>
      </c>
      <c r="EU51" s="285">
        <v>8.7200000000000003E-3</v>
      </c>
      <c r="EV51" s="285">
        <v>3.0799999999999998E-3</v>
      </c>
      <c r="EW51" s="285">
        <v>5.1000000000000004E-4</v>
      </c>
      <c r="EX51" s="285">
        <v>0</v>
      </c>
      <c r="EY51" s="285">
        <v>0</v>
      </c>
      <c r="EZ51" s="285">
        <v>3.848E-2</v>
      </c>
      <c r="FA51" s="285">
        <v>2.8219999999999999E-2</v>
      </c>
      <c r="FB51" s="285">
        <v>5.0279999999999998E-2</v>
      </c>
      <c r="FC51" s="285">
        <v>1.8419999999999999E-2</v>
      </c>
      <c r="FD51" s="285">
        <v>0.68291000000000002</v>
      </c>
    </row>
    <row r="52" spans="1:160">
      <c r="A52" s="6" t="s">
        <v>250</v>
      </c>
      <c r="B52" s="68">
        <v>0.26300000000000001</v>
      </c>
      <c r="C52" s="73">
        <v>8.5000000000000006E-2</v>
      </c>
      <c r="D52" s="439">
        <v>40</v>
      </c>
      <c r="E52" s="472">
        <v>0.31</v>
      </c>
      <c r="F52" s="387">
        <v>0.12</v>
      </c>
      <c r="G52" s="473">
        <v>51</v>
      </c>
      <c r="H52" s="350">
        <v>0.44800000000000001</v>
      </c>
      <c r="I52" s="70">
        <v>0.26</v>
      </c>
      <c r="J52" s="342">
        <v>27</v>
      </c>
      <c r="K52" s="389">
        <v>0.75</v>
      </c>
      <c r="L52" s="365">
        <v>0.23</v>
      </c>
      <c r="M52" s="369">
        <v>13</v>
      </c>
      <c r="N52" s="6" t="s">
        <v>180</v>
      </c>
      <c r="O52" s="6" t="s">
        <v>194</v>
      </c>
      <c r="P52" s="6" t="s">
        <v>25</v>
      </c>
      <c r="Q52" s="138">
        <v>18</v>
      </c>
      <c r="R52" s="138">
        <v>2002</v>
      </c>
      <c r="S52" s="138">
        <v>15.2</v>
      </c>
      <c r="T52" s="285">
        <v>2.0500000000000002E-3</v>
      </c>
      <c r="U52" s="285">
        <v>2.3599999999999999E-2</v>
      </c>
      <c r="V52" s="285">
        <v>8.2100000000000003E-3</v>
      </c>
      <c r="W52" s="285">
        <v>1.7860000000000001E-2</v>
      </c>
      <c r="X52" s="285">
        <v>1.5499999999999999E-3</v>
      </c>
      <c r="Y52" s="285">
        <v>5.4000000000000001E-4</v>
      </c>
      <c r="Z52" s="285">
        <v>4.0000000000000003E-5</v>
      </c>
      <c r="AA52" s="285">
        <v>1E-4</v>
      </c>
      <c r="AB52" s="285">
        <v>6.62E-3</v>
      </c>
      <c r="AC52" s="285">
        <v>0</v>
      </c>
      <c r="AD52" s="285">
        <v>5.1000000000000004E-4</v>
      </c>
      <c r="AE52" s="285">
        <v>5.1000000000000004E-4</v>
      </c>
      <c r="AF52" s="285">
        <v>3.0799999999999998E-3</v>
      </c>
      <c r="AG52" s="285">
        <v>2.7200000000000002E-3</v>
      </c>
      <c r="AH52" s="285">
        <v>6.0000000000000002E-5</v>
      </c>
      <c r="AI52" s="285">
        <v>-1.0300000000000001E-3</v>
      </c>
      <c r="AJ52" s="285">
        <v>-1.1800000000000001E-3</v>
      </c>
      <c r="AK52" s="285">
        <v>0.11647</v>
      </c>
      <c r="AL52" s="285">
        <v>0.157</v>
      </c>
      <c r="AM52" s="285">
        <v>3.807E-2</v>
      </c>
      <c r="AN52" s="285">
        <v>1.6187800000000001</v>
      </c>
      <c r="AO52" s="285">
        <v>0.22473000000000001</v>
      </c>
      <c r="AP52" s="285">
        <v>6.9779999999999995E-2</v>
      </c>
      <c r="AQ52" s="285">
        <v>8.3629999999999996E-2</v>
      </c>
      <c r="AR52" s="285">
        <v>4.2790000000000002E-2</v>
      </c>
      <c r="AS52" s="285">
        <v>3.3860000000000001E-2</v>
      </c>
      <c r="AT52" s="285">
        <v>4.3610000000000003E-2</v>
      </c>
      <c r="AU52" s="285">
        <v>3.9820000000000001E-2</v>
      </c>
      <c r="AV52" s="285">
        <v>6.1599999999999997E-3</v>
      </c>
      <c r="AW52" s="285">
        <v>1.4370000000000001E-2</v>
      </c>
      <c r="AX52" s="285">
        <v>2.2009999999999998E-2</v>
      </c>
      <c r="AY52" s="285">
        <v>1.5399999999999999E-3</v>
      </c>
      <c r="AZ52" s="285">
        <v>2.5999999999999998E-4</v>
      </c>
      <c r="BA52" s="285">
        <v>1.2800000000000001E-3</v>
      </c>
      <c r="BB52" s="285">
        <v>5.64E-3</v>
      </c>
      <c r="BC52" s="285">
        <v>4.1000000000000003E-3</v>
      </c>
      <c r="BD52" s="285">
        <v>3.0799999999999998E-3</v>
      </c>
      <c r="BE52" s="285">
        <v>0</v>
      </c>
      <c r="BF52" s="285">
        <v>8.7200000000000003E-3</v>
      </c>
      <c r="BG52" s="285">
        <v>0.14571999999999999</v>
      </c>
      <c r="BH52" s="285">
        <v>1.129E-2</v>
      </c>
      <c r="BI52" s="285">
        <v>0</v>
      </c>
      <c r="BJ52" s="285">
        <v>0</v>
      </c>
      <c r="BK52" s="285">
        <v>4.5150000000000003E-2</v>
      </c>
      <c r="BL52" s="285">
        <v>1.5399999999999999E-3</v>
      </c>
      <c r="BM52" s="285">
        <v>3.0799999999999998E-3</v>
      </c>
      <c r="BN52" s="285">
        <v>0</v>
      </c>
      <c r="BO52" s="285">
        <v>0</v>
      </c>
      <c r="BP52" s="285">
        <v>0</v>
      </c>
      <c r="BQ52" s="285">
        <v>0</v>
      </c>
      <c r="BR52" s="285">
        <v>9.851E-2</v>
      </c>
      <c r="BS52" s="285">
        <v>3.5920000000000001E-2</v>
      </c>
      <c r="BT52" s="285">
        <v>2.2579999999999999E-2</v>
      </c>
      <c r="BU52" s="285">
        <v>9.75E-3</v>
      </c>
      <c r="BV52" s="285">
        <v>0.12417</v>
      </c>
      <c r="BW52" s="285">
        <v>9.2399999999999999E-3</v>
      </c>
      <c r="BX52" s="285">
        <v>5.1000000000000004E-4</v>
      </c>
      <c r="BY52" s="285">
        <v>3.0799999999999998E-3</v>
      </c>
      <c r="BZ52" s="285">
        <v>0</v>
      </c>
      <c r="CA52" s="285">
        <v>3.5899999999999999E-3</v>
      </c>
      <c r="CB52" s="285">
        <v>8.2100000000000003E-3</v>
      </c>
      <c r="CC52" s="285">
        <v>5.64E-3</v>
      </c>
      <c r="CD52" s="285">
        <v>1.5910000000000001E-2</v>
      </c>
      <c r="CE52" s="285">
        <v>1.0499999999999999E-3</v>
      </c>
      <c r="CF52" s="285">
        <v>8.7200000000000003E-3</v>
      </c>
      <c r="CG52" s="285">
        <v>0</v>
      </c>
      <c r="CH52" s="285">
        <v>1.5399999999999999E-3</v>
      </c>
      <c r="CI52" s="285">
        <v>3.0799999999999998E-3</v>
      </c>
      <c r="CJ52" s="285">
        <v>2.0500000000000002E-3</v>
      </c>
      <c r="CK52" s="285">
        <v>5.1000000000000004E-4</v>
      </c>
      <c r="CL52" s="285">
        <v>2.0500000000000002E-3</v>
      </c>
      <c r="CM52" s="285">
        <v>1.2999999999999999E-4</v>
      </c>
      <c r="CN52" s="285">
        <v>1.5399999999999999E-3</v>
      </c>
      <c r="CO52" s="285">
        <v>0</v>
      </c>
      <c r="CP52" s="285">
        <v>0</v>
      </c>
      <c r="CQ52" s="285">
        <v>0</v>
      </c>
      <c r="CR52" s="285">
        <v>5.1000000000000004E-4</v>
      </c>
      <c r="CS52" s="285">
        <v>0</v>
      </c>
      <c r="CT52" s="285">
        <v>5.13E-3</v>
      </c>
      <c r="CU52" s="285">
        <v>3.0799999999999998E-3</v>
      </c>
      <c r="CV52" s="285">
        <v>1.0300000000000001E-3</v>
      </c>
      <c r="CW52" s="285">
        <v>2.5699999999999998E-3</v>
      </c>
      <c r="CX52" s="285">
        <v>1.5399999999999999E-3</v>
      </c>
      <c r="CY52" s="285">
        <v>1.5399999999999999E-3</v>
      </c>
      <c r="CZ52" s="285">
        <v>5.64E-3</v>
      </c>
      <c r="DA52" s="285">
        <v>1.401E-2</v>
      </c>
      <c r="DB52" s="285">
        <v>4.1000000000000003E-3</v>
      </c>
      <c r="DC52" s="285">
        <v>0.13391</v>
      </c>
      <c r="DD52" s="285">
        <v>3.5920000000000001E-2</v>
      </c>
      <c r="DE52" s="285">
        <v>1.375E-2</v>
      </c>
      <c r="DF52" s="285">
        <v>1.5389999999999999E-2</v>
      </c>
      <c r="DG52" s="285">
        <v>6.3619999999999996E-2</v>
      </c>
      <c r="DH52" s="285">
        <v>5.4899999999999997E-2</v>
      </c>
      <c r="DI52" s="285">
        <v>6.1599999999999997E-3</v>
      </c>
      <c r="DJ52" s="285">
        <v>5.1000000000000004E-4</v>
      </c>
      <c r="DK52" s="285">
        <v>0</v>
      </c>
      <c r="DL52" s="285">
        <v>5.64E-3</v>
      </c>
      <c r="DM52" s="285">
        <v>2.5699999999999998E-3</v>
      </c>
      <c r="DN52" s="285">
        <v>8.7200000000000003E-3</v>
      </c>
      <c r="DO52" s="285">
        <v>7.7000000000000002E-3</v>
      </c>
      <c r="DP52" s="285">
        <v>2.5699999999999998E-3</v>
      </c>
      <c r="DQ52" s="285">
        <v>0</v>
      </c>
      <c r="DR52" s="285">
        <v>0.25191999999999998</v>
      </c>
      <c r="DS52" s="285">
        <v>5.64E-3</v>
      </c>
      <c r="DT52" s="285">
        <v>2.7709999999999999E-2</v>
      </c>
      <c r="DU52" s="285">
        <v>0.11904000000000001</v>
      </c>
      <c r="DV52" s="285">
        <v>0.12211</v>
      </c>
      <c r="DW52" s="285">
        <v>4.5659999999999999E-2</v>
      </c>
      <c r="DX52" s="285">
        <v>0.24063999999999999</v>
      </c>
      <c r="DY52" s="285">
        <v>7.7000000000000002E-3</v>
      </c>
      <c r="DZ52" s="285">
        <v>1.6420000000000001E-2</v>
      </c>
      <c r="EA52" s="285">
        <v>2.4060000000000002E-2</v>
      </c>
      <c r="EB52" s="285">
        <v>8.2100000000000003E-3</v>
      </c>
      <c r="EC52" s="285">
        <v>1.0300000000000001E-3</v>
      </c>
      <c r="ED52" s="285">
        <v>0.15393000000000001</v>
      </c>
      <c r="EE52" s="285">
        <v>0.60185</v>
      </c>
      <c r="EF52" s="285">
        <v>0.29759000000000002</v>
      </c>
      <c r="EG52" s="285">
        <v>1.4370000000000001E-2</v>
      </c>
      <c r="EH52" s="285">
        <v>5.13E-3</v>
      </c>
      <c r="EI52" s="285">
        <v>3.0799999999999998E-3</v>
      </c>
      <c r="EJ52" s="285">
        <v>2.206E-2</v>
      </c>
      <c r="EK52" s="285">
        <v>1.026E-2</v>
      </c>
      <c r="EL52" s="285">
        <v>0.34992000000000001</v>
      </c>
      <c r="EM52" s="285">
        <v>0.18214</v>
      </c>
      <c r="EN52" s="285">
        <v>2.673E-2</v>
      </c>
      <c r="EO52" s="285">
        <v>5.1819999999999998E-2</v>
      </c>
      <c r="EP52" s="285">
        <v>1.0300000000000001E-3</v>
      </c>
      <c r="EQ52" s="285">
        <v>0</v>
      </c>
      <c r="ER52" s="285">
        <v>0</v>
      </c>
      <c r="ES52" s="285">
        <v>1.2829999999999999E-2</v>
      </c>
      <c r="ET52" s="285">
        <v>1.2829999999999999E-2</v>
      </c>
      <c r="EU52" s="285">
        <v>2.5699999999999998E-3</v>
      </c>
      <c r="EV52" s="285">
        <v>3.0799999999999998E-3</v>
      </c>
      <c r="EW52" s="285">
        <v>5.1000000000000004E-4</v>
      </c>
      <c r="EX52" s="285">
        <v>0</v>
      </c>
      <c r="EY52" s="285">
        <v>0</v>
      </c>
      <c r="EZ52" s="285">
        <v>3.4380000000000001E-2</v>
      </c>
      <c r="FA52" s="285">
        <v>1.6420000000000001E-2</v>
      </c>
      <c r="FB52" s="285">
        <v>3.8989999999999997E-2</v>
      </c>
      <c r="FC52" s="285">
        <v>1.519E-2</v>
      </c>
      <c r="FD52" s="285">
        <v>0.70240999999999998</v>
      </c>
    </row>
    <row r="53" spans="1:160">
      <c r="A53" s="6" t="s">
        <v>249</v>
      </c>
      <c r="B53" s="474">
        <v>0.34100000000000003</v>
      </c>
      <c r="C53" s="429">
        <v>0.11700000000000001</v>
      </c>
      <c r="D53" s="323">
        <v>31</v>
      </c>
      <c r="E53" s="74">
        <v>0.27</v>
      </c>
      <c r="F53" s="74">
        <v>0.09</v>
      </c>
      <c r="G53" s="74">
        <v>52</v>
      </c>
      <c r="H53" s="365">
        <v>0.23</v>
      </c>
      <c r="I53" s="387">
        <v>0.05</v>
      </c>
      <c r="J53" s="388">
        <v>49</v>
      </c>
      <c r="K53" s="469">
        <v>0.69799999999999995</v>
      </c>
      <c r="L53" s="318">
        <v>0.21</v>
      </c>
      <c r="M53" s="317">
        <v>20</v>
      </c>
      <c r="N53" s="6" t="s">
        <v>189</v>
      </c>
      <c r="O53" s="6" t="s">
        <v>194</v>
      </c>
      <c r="P53" s="6" t="s">
        <v>22</v>
      </c>
      <c r="Q53" s="138">
        <v>20</v>
      </c>
      <c r="R53" s="138">
        <v>2000</v>
      </c>
      <c r="S53" s="138">
        <v>8.8000000000000007</v>
      </c>
      <c r="T53" s="285">
        <v>1.0300000000000001E-3</v>
      </c>
      <c r="U53" s="285">
        <v>1.18E-2</v>
      </c>
      <c r="V53" s="285">
        <v>4.1000000000000003E-3</v>
      </c>
      <c r="W53" s="285">
        <v>1.7860000000000001E-2</v>
      </c>
      <c r="X53" s="285">
        <v>1.34E-3</v>
      </c>
      <c r="Y53" s="285">
        <v>4.6999999999999999E-4</v>
      </c>
      <c r="Z53" s="285">
        <v>5.0000000000000002E-5</v>
      </c>
      <c r="AA53" s="285">
        <v>1.2999999999999999E-4</v>
      </c>
      <c r="AB53" s="285">
        <v>7.0299999999999998E-3</v>
      </c>
      <c r="AC53" s="285">
        <v>0</v>
      </c>
      <c r="AD53" s="285">
        <v>0</v>
      </c>
      <c r="AE53" s="285">
        <v>0</v>
      </c>
      <c r="AF53" s="285">
        <v>1.8E-3</v>
      </c>
      <c r="AG53" s="285">
        <v>1.8E-3</v>
      </c>
      <c r="AH53" s="285">
        <v>8.0000000000000007E-5</v>
      </c>
      <c r="AI53" s="285">
        <v>-7.6999999999999996E-4</v>
      </c>
      <c r="AJ53" s="285">
        <v>-7.6999999999999996E-4</v>
      </c>
      <c r="AK53" s="285">
        <v>4.0529999999999997E-2</v>
      </c>
      <c r="AL53" s="285">
        <v>5.1819999999999998E-2</v>
      </c>
      <c r="AM53" s="285">
        <v>4.0120000000000003E-2</v>
      </c>
      <c r="AN53" s="285">
        <v>0.58850999999999998</v>
      </c>
      <c r="AO53" s="285">
        <v>8.4659999999999999E-2</v>
      </c>
      <c r="AP53" s="285">
        <v>2.3089999999999999E-2</v>
      </c>
      <c r="AQ53" s="285">
        <v>2.8729999999999999E-2</v>
      </c>
      <c r="AR53" s="285">
        <v>4.1250000000000002E-2</v>
      </c>
      <c r="AS53" s="285">
        <v>1.3339999999999999E-2</v>
      </c>
      <c r="AT53" s="285">
        <v>1.5389999999999999E-2</v>
      </c>
      <c r="AU53" s="285">
        <v>4.4479999999999999E-2</v>
      </c>
      <c r="AV53" s="285">
        <v>2.0500000000000002E-3</v>
      </c>
      <c r="AW53" s="285">
        <v>2.5699999999999998E-3</v>
      </c>
      <c r="AX53" s="285">
        <v>4.1050000000000003E-2</v>
      </c>
      <c r="AY53" s="285">
        <v>5.1000000000000004E-4</v>
      </c>
      <c r="AZ53" s="285">
        <v>1E-4</v>
      </c>
      <c r="BA53" s="285">
        <v>4.0999999999999999E-4</v>
      </c>
      <c r="BB53" s="285">
        <v>2.5699999999999998E-3</v>
      </c>
      <c r="BC53" s="285">
        <v>1.0300000000000001E-3</v>
      </c>
      <c r="BD53" s="285">
        <v>5.1000000000000004E-4</v>
      </c>
      <c r="BE53" s="285">
        <v>0</v>
      </c>
      <c r="BF53" s="285">
        <v>1.5399999999999999E-3</v>
      </c>
      <c r="BG53" s="285">
        <v>4.6690000000000002E-2</v>
      </c>
      <c r="BH53" s="285">
        <v>5.13E-3</v>
      </c>
      <c r="BI53" s="285">
        <v>0</v>
      </c>
      <c r="BJ53" s="285">
        <v>0</v>
      </c>
      <c r="BK53" s="285">
        <v>1.129E-2</v>
      </c>
      <c r="BL53" s="285">
        <v>5.1000000000000004E-4</v>
      </c>
      <c r="BM53" s="285">
        <v>1.0300000000000001E-3</v>
      </c>
      <c r="BN53" s="285">
        <v>0</v>
      </c>
      <c r="BO53" s="285">
        <v>0</v>
      </c>
      <c r="BP53" s="285">
        <v>0</v>
      </c>
      <c r="BQ53" s="285">
        <v>0</v>
      </c>
      <c r="BR53" s="285">
        <v>3.2840000000000001E-2</v>
      </c>
      <c r="BS53" s="285">
        <v>1.3339999999999999E-2</v>
      </c>
      <c r="BT53" s="285">
        <v>5.64E-3</v>
      </c>
      <c r="BU53" s="285">
        <v>5.64E-3</v>
      </c>
      <c r="BV53" s="285">
        <v>3.7969999999999997E-2</v>
      </c>
      <c r="BW53" s="285">
        <v>2.5699999999999998E-3</v>
      </c>
      <c r="BX53" s="285">
        <v>0</v>
      </c>
      <c r="BY53" s="285">
        <v>1.5399999999999999E-3</v>
      </c>
      <c r="BZ53" s="285">
        <v>0</v>
      </c>
      <c r="CA53" s="285">
        <v>0</v>
      </c>
      <c r="CB53" s="285">
        <v>1.0300000000000001E-3</v>
      </c>
      <c r="CC53" s="285">
        <v>2.0500000000000002E-3</v>
      </c>
      <c r="CD53" s="285">
        <v>6.1599999999999997E-3</v>
      </c>
      <c r="CE53" s="285">
        <v>6.9999999999999999E-4</v>
      </c>
      <c r="CF53" s="285">
        <v>3.5899999999999999E-3</v>
      </c>
      <c r="CG53" s="285">
        <v>0</v>
      </c>
      <c r="CH53" s="285">
        <v>1.5399999999999999E-3</v>
      </c>
      <c r="CI53" s="285">
        <v>0</v>
      </c>
      <c r="CJ53" s="285">
        <v>1.0300000000000001E-3</v>
      </c>
      <c r="CK53" s="285">
        <v>0</v>
      </c>
      <c r="CL53" s="285">
        <v>5.1000000000000004E-4</v>
      </c>
      <c r="CM53" s="285">
        <v>6.0000000000000002E-5</v>
      </c>
      <c r="CN53" s="285">
        <v>5.1000000000000004E-4</v>
      </c>
      <c r="CO53" s="285">
        <v>0</v>
      </c>
      <c r="CP53" s="285">
        <v>0</v>
      </c>
      <c r="CQ53" s="285">
        <v>0</v>
      </c>
      <c r="CR53" s="285">
        <v>0</v>
      </c>
      <c r="CS53" s="285">
        <v>0</v>
      </c>
      <c r="CT53" s="285">
        <v>3.5899999999999999E-3</v>
      </c>
      <c r="CU53" s="285">
        <v>2.5699999999999998E-3</v>
      </c>
      <c r="CV53" s="285">
        <v>1.0300000000000001E-3</v>
      </c>
      <c r="CW53" s="285">
        <v>2.0500000000000002E-3</v>
      </c>
      <c r="CX53" s="285">
        <v>5.1000000000000004E-4</v>
      </c>
      <c r="CY53" s="285">
        <v>5.1000000000000004E-4</v>
      </c>
      <c r="CZ53" s="285">
        <v>2.5699999999999998E-3</v>
      </c>
      <c r="DA53" s="285">
        <v>1.026E-2</v>
      </c>
      <c r="DB53" s="285">
        <v>2.0500000000000002E-3</v>
      </c>
      <c r="DC53" s="285">
        <v>6.3619999999999996E-2</v>
      </c>
      <c r="DD53" s="285">
        <v>2.052E-2</v>
      </c>
      <c r="DE53" s="285">
        <v>1.6570000000000001E-2</v>
      </c>
      <c r="DF53" s="285">
        <v>3.5899999999999999E-3</v>
      </c>
      <c r="DG53" s="285">
        <v>2.9760000000000002E-2</v>
      </c>
      <c r="DH53" s="285">
        <v>3.0269999999999998E-2</v>
      </c>
      <c r="DI53" s="285">
        <v>4.62E-3</v>
      </c>
      <c r="DJ53" s="285">
        <v>5.1000000000000004E-4</v>
      </c>
      <c r="DK53" s="285">
        <v>0</v>
      </c>
      <c r="DL53" s="285">
        <v>4.1000000000000003E-3</v>
      </c>
      <c r="DM53" s="285">
        <v>0</v>
      </c>
      <c r="DN53" s="285">
        <v>4.62E-3</v>
      </c>
      <c r="DO53" s="285">
        <v>3.5899999999999999E-3</v>
      </c>
      <c r="DP53" s="285">
        <v>5.1000000000000004E-4</v>
      </c>
      <c r="DQ53" s="285">
        <v>0</v>
      </c>
      <c r="DR53" s="285">
        <v>0.10313</v>
      </c>
      <c r="DS53" s="285">
        <v>5.1000000000000004E-4</v>
      </c>
      <c r="DT53" s="285">
        <v>7.1799999999999998E-3</v>
      </c>
      <c r="DU53" s="285">
        <v>4.3099999999999999E-2</v>
      </c>
      <c r="DV53" s="285">
        <v>5.9520000000000003E-2</v>
      </c>
      <c r="DW53" s="285">
        <v>1.95E-2</v>
      </c>
      <c r="DX53" s="285">
        <v>9.8000000000000004E-2</v>
      </c>
      <c r="DY53" s="285">
        <v>4.1000000000000003E-3</v>
      </c>
      <c r="DZ53" s="285">
        <v>5.13E-3</v>
      </c>
      <c r="EA53" s="285">
        <v>4.1050000000000003E-2</v>
      </c>
      <c r="EB53" s="285">
        <v>4.1000000000000003E-3</v>
      </c>
      <c r="EC53" s="285">
        <v>0</v>
      </c>
      <c r="ED53" s="285">
        <v>6.3619999999999996E-2</v>
      </c>
      <c r="EE53" s="285">
        <v>0.33606999999999998</v>
      </c>
      <c r="EF53" s="285">
        <v>0.19855999999999999</v>
      </c>
      <c r="EG53" s="285">
        <v>8.7200000000000003E-3</v>
      </c>
      <c r="EH53" s="285">
        <v>4.1000000000000003E-3</v>
      </c>
      <c r="EI53" s="285">
        <v>2.0500000000000002E-3</v>
      </c>
      <c r="EJ53" s="285">
        <v>1.4880000000000001E-2</v>
      </c>
      <c r="EK53" s="285">
        <v>7.7000000000000002E-3</v>
      </c>
      <c r="EL53" s="285">
        <v>0.18317</v>
      </c>
      <c r="EM53" s="285">
        <v>7.3370000000000005E-2</v>
      </c>
      <c r="EN53" s="285">
        <v>2.0570000000000001E-2</v>
      </c>
      <c r="EO53" s="285">
        <v>3.2840000000000001E-2</v>
      </c>
      <c r="EP53" s="285">
        <v>0</v>
      </c>
      <c r="EQ53" s="285">
        <v>0</v>
      </c>
      <c r="ER53" s="285">
        <v>0</v>
      </c>
      <c r="ES53" s="285">
        <v>3.5899999999999999E-3</v>
      </c>
      <c r="ET53" s="285">
        <v>8.2100000000000003E-3</v>
      </c>
      <c r="EU53" s="285">
        <v>4.1000000000000003E-3</v>
      </c>
      <c r="EV53" s="285">
        <v>1.0300000000000001E-3</v>
      </c>
      <c r="EW53" s="285">
        <v>5.1000000000000004E-4</v>
      </c>
      <c r="EX53" s="285">
        <v>0</v>
      </c>
      <c r="EY53" s="285">
        <v>0</v>
      </c>
      <c r="EZ53" s="285">
        <v>1.4370000000000001E-2</v>
      </c>
      <c r="FA53" s="285">
        <v>5.64E-3</v>
      </c>
      <c r="FB53" s="285">
        <v>1.5389999999999999E-2</v>
      </c>
      <c r="FC53" s="285">
        <v>1.375E-2</v>
      </c>
      <c r="FD53" s="285">
        <v>0.40584999999999999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570-D51C-5349-B9EA-890ECCA74C0F}">
  <dimension ref="A1:S52"/>
  <sheetViews>
    <sheetView workbookViewId="0">
      <selection activeCell="E10" sqref="E10"/>
    </sheetView>
  </sheetViews>
  <sheetFormatPr baseColWidth="10" defaultRowHeight="16"/>
  <sheetData>
    <row r="1" spans="1:19" ht="27" thickBot="1">
      <c r="A1" s="96" t="s">
        <v>0</v>
      </c>
      <c r="B1" s="95" t="s">
        <v>252</v>
      </c>
      <c r="C1" s="95" t="s">
        <v>268</v>
      </c>
      <c r="D1" s="127"/>
      <c r="E1" s="96" t="s">
        <v>0</v>
      </c>
      <c r="F1" s="95" t="s">
        <v>255</v>
      </c>
      <c r="G1" s="95" t="s">
        <v>269</v>
      </c>
      <c r="H1" s="128"/>
      <c r="I1" s="96" t="s">
        <v>0</v>
      </c>
      <c r="J1" s="95" t="s">
        <v>270</v>
      </c>
      <c r="K1" s="95" t="s">
        <v>271</v>
      </c>
      <c r="L1" s="128"/>
      <c r="M1" s="96" t="s">
        <v>0</v>
      </c>
      <c r="N1" s="95" t="s">
        <v>295</v>
      </c>
      <c r="O1" s="95" t="s">
        <v>296</v>
      </c>
      <c r="P1" s="128"/>
      <c r="Q1" s="96" t="s">
        <v>0</v>
      </c>
      <c r="R1" s="130" t="s">
        <v>282</v>
      </c>
      <c r="S1" s="129" t="s">
        <v>283</v>
      </c>
    </row>
    <row r="2" spans="1:19">
      <c r="A2" s="86" t="s">
        <v>250</v>
      </c>
      <c r="B2" s="79">
        <v>0.80248647299999998</v>
      </c>
      <c r="C2" s="99">
        <v>14</v>
      </c>
      <c r="D2" s="131"/>
      <c r="E2" s="86" t="s">
        <v>250</v>
      </c>
      <c r="F2" s="79">
        <v>0.400584302</v>
      </c>
      <c r="G2" s="99">
        <v>39</v>
      </c>
      <c r="H2" s="131"/>
      <c r="I2" s="86" t="s">
        <v>250</v>
      </c>
      <c r="J2" s="79">
        <v>0.50793619300000004</v>
      </c>
      <c r="K2" s="99">
        <v>30</v>
      </c>
      <c r="L2" s="131"/>
      <c r="M2" s="86" t="s">
        <v>250</v>
      </c>
      <c r="N2" s="79">
        <v>0.54301154299999999</v>
      </c>
      <c r="O2" s="99">
        <v>24</v>
      </c>
      <c r="P2" s="131"/>
      <c r="Q2" s="86" t="s">
        <v>209</v>
      </c>
      <c r="R2" s="79">
        <v>0.21206822975</v>
      </c>
      <c r="S2" s="87">
        <v>33.5</v>
      </c>
    </row>
    <row r="3" spans="1:19">
      <c r="A3" s="86" t="s">
        <v>274</v>
      </c>
      <c r="B3" s="79">
        <v>0.99999949700000001</v>
      </c>
      <c r="C3" s="100">
        <v>3</v>
      </c>
      <c r="D3" s="131"/>
      <c r="E3" s="86" t="s">
        <v>274</v>
      </c>
      <c r="F3" s="79">
        <v>0.99999909499999995</v>
      </c>
      <c r="G3" s="100">
        <v>1</v>
      </c>
      <c r="H3" s="131"/>
      <c r="I3" s="86" t="s">
        <v>205</v>
      </c>
      <c r="J3" s="79">
        <v>0.99999926299999997</v>
      </c>
      <c r="K3" s="100">
        <v>1</v>
      </c>
      <c r="L3" s="131"/>
      <c r="M3" s="86" t="s">
        <v>205</v>
      </c>
      <c r="N3" s="79">
        <v>1</v>
      </c>
      <c r="O3" s="100">
        <v>1</v>
      </c>
      <c r="P3" s="131"/>
      <c r="Q3" s="86" t="s">
        <v>219</v>
      </c>
      <c r="R3" s="79">
        <v>0.31959522550000002</v>
      </c>
      <c r="S3" s="87">
        <v>49.25</v>
      </c>
    </row>
    <row r="4" spans="1:19">
      <c r="A4" s="86" t="s">
        <v>285</v>
      </c>
      <c r="B4" s="79">
        <v>0.546484097</v>
      </c>
      <c r="C4" s="100">
        <v>38</v>
      </c>
      <c r="D4" s="131"/>
      <c r="E4" s="86" t="s">
        <v>285</v>
      </c>
      <c r="F4" s="79">
        <v>0.56431155700000002</v>
      </c>
      <c r="G4" s="100">
        <v>21</v>
      </c>
      <c r="H4" s="131"/>
      <c r="I4" s="86" t="s">
        <v>285</v>
      </c>
      <c r="J4" s="79">
        <v>0.56290294699999999</v>
      </c>
      <c r="K4" s="100">
        <v>25</v>
      </c>
      <c r="L4" s="131"/>
      <c r="M4" s="86" t="s">
        <v>285</v>
      </c>
      <c r="N4" s="79">
        <v>0.61710613000000003</v>
      </c>
      <c r="O4" s="100">
        <v>17</v>
      </c>
      <c r="P4" s="131"/>
      <c r="Q4" s="86" t="s">
        <v>233</v>
      </c>
      <c r="R4" s="79">
        <v>0.34223336999999998</v>
      </c>
      <c r="S4" s="87">
        <v>34.25</v>
      </c>
    </row>
    <row r="5" spans="1:19">
      <c r="A5" s="86" t="s">
        <v>216</v>
      </c>
      <c r="B5" s="79">
        <v>0.59116602900000004</v>
      </c>
      <c r="C5" s="100">
        <v>34</v>
      </c>
      <c r="D5" s="131"/>
      <c r="E5" s="86" t="s">
        <v>216</v>
      </c>
      <c r="F5" s="79">
        <v>0.44888093899999998</v>
      </c>
      <c r="G5" s="100">
        <v>41</v>
      </c>
      <c r="H5" s="131"/>
      <c r="I5" s="86" t="s">
        <v>216</v>
      </c>
      <c r="J5" s="79">
        <v>0.50338940200000004</v>
      </c>
      <c r="K5" s="100">
        <v>32</v>
      </c>
      <c r="L5" s="131"/>
      <c r="M5" s="86" t="s">
        <v>216</v>
      </c>
      <c r="N5" s="79">
        <v>0.26270388900000002</v>
      </c>
      <c r="O5" s="100">
        <v>48</v>
      </c>
      <c r="P5" s="131"/>
      <c r="Q5" s="86" t="s">
        <v>248</v>
      </c>
      <c r="R5" s="79">
        <v>0.34545004699999998</v>
      </c>
      <c r="S5" s="87">
        <v>33</v>
      </c>
    </row>
    <row r="6" spans="1:19">
      <c r="A6" s="86" t="s">
        <v>219</v>
      </c>
      <c r="B6" s="79">
        <v>0.31853086000000003</v>
      </c>
      <c r="C6" s="100">
        <v>49</v>
      </c>
      <c r="D6" s="131"/>
      <c r="E6" s="86" t="s">
        <v>219</v>
      </c>
      <c r="F6" s="79">
        <v>0.40354739499999998</v>
      </c>
      <c r="G6" s="100">
        <v>49</v>
      </c>
      <c r="H6" s="131"/>
      <c r="I6" s="86" t="s">
        <v>219</v>
      </c>
      <c r="J6" s="79">
        <v>0.30933238499999999</v>
      </c>
      <c r="K6" s="100">
        <v>50</v>
      </c>
      <c r="L6" s="131"/>
      <c r="M6" s="86" t="s">
        <v>219</v>
      </c>
      <c r="N6" s="79">
        <v>0.246970262</v>
      </c>
      <c r="O6" s="100">
        <v>49</v>
      </c>
      <c r="P6" s="131"/>
      <c r="Q6" s="86" t="s">
        <v>213</v>
      </c>
      <c r="R6" s="79">
        <v>0.36686847024999997</v>
      </c>
      <c r="S6" s="87">
        <v>29.25</v>
      </c>
    </row>
    <row r="7" spans="1:19">
      <c r="A7" s="86" t="s">
        <v>207</v>
      </c>
      <c r="B7" s="79">
        <v>1.00000011</v>
      </c>
      <c r="C7" s="100">
        <v>4</v>
      </c>
      <c r="D7" s="131"/>
      <c r="E7" s="86" t="s">
        <v>207</v>
      </c>
      <c r="F7" s="79">
        <v>0.85024835600000004</v>
      </c>
      <c r="G7" s="100">
        <v>10</v>
      </c>
      <c r="H7" s="131"/>
      <c r="I7" s="86" t="s">
        <v>207</v>
      </c>
      <c r="J7" s="79">
        <v>0.66625025900000001</v>
      </c>
      <c r="K7" s="100">
        <v>19</v>
      </c>
      <c r="L7" s="131"/>
      <c r="M7" s="86" t="s">
        <v>207</v>
      </c>
      <c r="N7" s="79">
        <v>0.58524371399999997</v>
      </c>
      <c r="O7" s="100">
        <v>22</v>
      </c>
      <c r="P7" s="131"/>
      <c r="Q7" s="86" t="s">
        <v>5</v>
      </c>
      <c r="R7" s="79">
        <v>0.42841852200000002</v>
      </c>
      <c r="S7" s="87">
        <v>30</v>
      </c>
    </row>
    <row r="8" spans="1:19">
      <c r="A8" s="86" t="s">
        <v>237</v>
      </c>
      <c r="B8" s="79">
        <v>0.64447015200000002</v>
      </c>
      <c r="C8" s="100">
        <v>23</v>
      </c>
      <c r="D8" s="131"/>
      <c r="E8" s="86" t="s">
        <v>237</v>
      </c>
      <c r="F8" s="79">
        <v>0.54031735000000003</v>
      </c>
      <c r="G8" s="100">
        <v>34</v>
      </c>
      <c r="H8" s="131"/>
      <c r="I8" s="86" t="s">
        <v>237</v>
      </c>
      <c r="J8" s="79">
        <v>0.60314271100000005</v>
      </c>
      <c r="K8" s="100">
        <v>25</v>
      </c>
      <c r="L8" s="131"/>
      <c r="M8" s="86" t="s">
        <v>237</v>
      </c>
      <c r="N8" s="79">
        <v>0.44874304100000001</v>
      </c>
      <c r="O8" s="100">
        <v>37</v>
      </c>
      <c r="P8" s="131"/>
      <c r="Q8" s="86" t="s">
        <v>245</v>
      </c>
      <c r="R8" s="79">
        <v>0.44408414424999998</v>
      </c>
      <c r="S8" s="87">
        <v>42</v>
      </c>
    </row>
    <row r="9" spans="1:19">
      <c r="A9" s="86" t="s">
        <v>279</v>
      </c>
      <c r="B9" s="79">
        <v>0.84330684099999997</v>
      </c>
      <c r="C9" s="100">
        <v>15</v>
      </c>
      <c r="D9" s="131"/>
      <c r="E9" s="86" t="s">
        <v>279</v>
      </c>
      <c r="F9" s="79">
        <v>0.86928749800000005</v>
      </c>
      <c r="G9" s="100">
        <v>8</v>
      </c>
      <c r="H9" s="131"/>
      <c r="I9" s="86" t="s">
        <v>203</v>
      </c>
      <c r="J9" s="79">
        <v>1.000000088</v>
      </c>
      <c r="K9" s="100">
        <v>9</v>
      </c>
      <c r="L9" s="131"/>
      <c r="M9" s="86" t="s">
        <v>203</v>
      </c>
      <c r="N9" s="79">
        <v>0.76020208</v>
      </c>
      <c r="O9" s="100">
        <v>26</v>
      </c>
      <c r="P9" s="131"/>
      <c r="Q9" s="86" t="s">
        <v>243</v>
      </c>
      <c r="R9" s="79">
        <v>0.44929436749999996</v>
      </c>
      <c r="S9" s="87">
        <v>34.5</v>
      </c>
    </row>
    <row r="10" spans="1:19">
      <c r="A10" s="86" t="s">
        <v>249</v>
      </c>
      <c r="B10" s="79">
        <v>1.000000188</v>
      </c>
      <c r="C10" s="100">
        <v>2</v>
      </c>
      <c r="D10" s="131"/>
      <c r="E10" s="86" t="s">
        <v>249</v>
      </c>
      <c r="F10" s="79">
        <v>0.44015119600000002</v>
      </c>
      <c r="G10" s="100">
        <v>39</v>
      </c>
      <c r="H10" s="131"/>
      <c r="I10" s="86" t="s">
        <v>249</v>
      </c>
      <c r="J10" s="79">
        <v>0.48902274600000001</v>
      </c>
      <c r="K10" s="100">
        <v>36</v>
      </c>
      <c r="L10" s="131"/>
      <c r="M10" s="86" t="s">
        <v>249</v>
      </c>
      <c r="N10" s="79">
        <v>0.53128507400000002</v>
      </c>
      <c r="O10" s="100">
        <v>27</v>
      </c>
      <c r="P10" s="131"/>
      <c r="Q10" s="86" t="s">
        <v>216</v>
      </c>
      <c r="R10" s="79">
        <v>0.45153506474999999</v>
      </c>
      <c r="S10" s="87">
        <v>38.75</v>
      </c>
    </row>
    <row r="11" spans="1:19">
      <c r="A11" s="86" t="s">
        <v>231</v>
      </c>
      <c r="B11" s="79">
        <v>0.84159891899999995</v>
      </c>
      <c r="C11" s="100">
        <v>18</v>
      </c>
      <c r="D11" s="131"/>
      <c r="E11" s="86" t="s">
        <v>231</v>
      </c>
      <c r="F11" s="79">
        <v>0.55128689399999997</v>
      </c>
      <c r="G11" s="100">
        <v>24</v>
      </c>
      <c r="H11" s="131"/>
      <c r="I11" s="86" t="s">
        <v>231</v>
      </c>
      <c r="J11" s="79">
        <v>0.64229006099999997</v>
      </c>
      <c r="K11" s="100">
        <v>23</v>
      </c>
      <c r="L11" s="131"/>
      <c r="M11" s="86" t="s">
        <v>231</v>
      </c>
      <c r="N11" s="79">
        <v>0.515611135</v>
      </c>
      <c r="O11" s="100">
        <v>33</v>
      </c>
      <c r="P11" s="131"/>
      <c r="Q11" s="86" t="s">
        <v>246</v>
      </c>
      <c r="R11" s="79">
        <v>0.47029514650000004</v>
      </c>
      <c r="S11" s="87">
        <v>27.25</v>
      </c>
    </row>
    <row r="12" spans="1:19">
      <c r="A12" s="86" t="s">
        <v>211</v>
      </c>
      <c r="B12" s="79">
        <v>0.90863159599999999</v>
      </c>
      <c r="C12" s="100">
        <v>10</v>
      </c>
      <c r="D12" s="131"/>
      <c r="E12" s="86" t="s">
        <v>211</v>
      </c>
      <c r="F12" s="79">
        <v>0.99999983199999998</v>
      </c>
      <c r="G12" s="100">
        <v>2</v>
      </c>
      <c r="H12" s="131"/>
      <c r="I12" s="86" t="s">
        <v>211</v>
      </c>
      <c r="J12" s="79">
        <v>0.99999983000000003</v>
      </c>
      <c r="K12" s="100">
        <v>1</v>
      </c>
      <c r="L12" s="131"/>
      <c r="M12" s="86" t="s">
        <v>211</v>
      </c>
      <c r="N12" s="79">
        <v>0.56316876900000001</v>
      </c>
      <c r="O12" s="100">
        <v>24</v>
      </c>
      <c r="P12" s="131"/>
      <c r="Q12" s="86" t="s">
        <v>241</v>
      </c>
      <c r="R12" s="79">
        <v>0.47609782224999997</v>
      </c>
      <c r="S12" s="87">
        <v>40.25</v>
      </c>
    </row>
    <row r="13" spans="1:19">
      <c r="A13" s="86" t="s">
        <v>226</v>
      </c>
      <c r="B13" s="79">
        <v>0.73627563799999995</v>
      </c>
      <c r="C13" s="100">
        <v>22</v>
      </c>
      <c r="D13" s="131"/>
      <c r="E13" s="86" t="s">
        <v>226</v>
      </c>
      <c r="F13" s="79">
        <v>0.53365474400000001</v>
      </c>
      <c r="G13" s="100">
        <v>24</v>
      </c>
      <c r="H13" s="131"/>
      <c r="I13" s="86" t="s">
        <v>226</v>
      </c>
      <c r="J13" s="79">
        <v>0.77246758199999999</v>
      </c>
      <c r="K13" s="100">
        <v>14</v>
      </c>
      <c r="L13" s="131"/>
      <c r="M13" s="86" t="s">
        <v>226</v>
      </c>
      <c r="N13" s="79">
        <v>0.86072882299999998</v>
      </c>
      <c r="O13" s="100">
        <v>6</v>
      </c>
      <c r="P13" s="131"/>
      <c r="Q13" s="86" t="s">
        <v>223</v>
      </c>
      <c r="R13" s="79">
        <v>0.50554895499999997</v>
      </c>
      <c r="S13" s="87">
        <v>35</v>
      </c>
    </row>
    <row r="14" spans="1:19">
      <c r="A14" s="86" t="s">
        <v>223</v>
      </c>
      <c r="B14" s="79">
        <v>0.66782992399999996</v>
      </c>
      <c r="C14" s="100">
        <v>26</v>
      </c>
      <c r="D14" s="131"/>
      <c r="E14" s="86" t="s">
        <v>223</v>
      </c>
      <c r="F14" s="79">
        <v>0.42490377400000001</v>
      </c>
      <c r="G14" s="100">
        <v>43</v>
      </c>
      <c r="H14" s="131"/>
      <c r="I14" s="86" t="s">
        <v>223</v>
      </c>
      <c r="J14" s="79">
        <v>0.44277417800000002</v>
      </c>
      <c r="K14" s="100">
        <v>38</v>
      </c>
      <c r="L14" s="131"/>
      <c r="M14" s="86" t="s">
        <v>223</v>
      </c>
      <c r="N14" s="79">
        <v>0.48668794399999998</v>
      </c>
      <c r="O14" s="100">
        <v>33</v>
      </c>
      <c r="P14" s="131"/>
      <c r="Q14" s="86" t="s">
        <v>237</v>
      </c>
      <c r="R14" s="79">
        <v>0.55916831350000007</v>
      </c>
      <c r="S14" s="87">
        <v>29.75</v>
      </c>
    </row>
    <row r="15" spans="1:19">
      <c r="A15" s="86" t="s">
        <v>229</v>
      </c>
      <c r="B15" s="79">
        <v>0.89749835200000005</v>
      </c>
      <c r="C15" s="100">
        <v>6</v>
      </c>
      <c r="D15" s="131"/>
      <c r="E15" s="86" t="s">
        <v>229</v>
      </c>
      <c r="F15" s="79">
        <v>0.76311934199999998</v>
      </c>
      <c r="G15" s="100">
        <v>35</v>
      </c>
      <c r="H15" s="131"/>
      <c r="I15" s="86" t="s">
        <v>229</v>
      </c>
      <c r="J15" s="79">
        <v>0.65353725299999998</v>
      </c>
      <c r="K15" s="100">
        <v>22</v>
      </c>
      <c r="L15" s="131"/>
      <c r="M15" s="86" t="s">
        <v>229</v>
      </c>
      <c r="N15" s="79">
        <v>0.48204854699999999</v>
      </c>
      <c r="O15" s="100">
        <v>36</v>
      </c>
      <c r="P15" s="131"/>
      <c r="Q15" s="86" t="s">
        <v>250</v>
      </c>
      <c r="R15" s="79">
        <v>0.56350462774999999</v>
      </c>
      <c r="S15" s="87">
        <v>26.75</v>
      </c>
    </row>
    <row r="16" spans="1:19">
      <c r="A16" s="86" t="s">
        <v>215</v>
      </c>
      <c r="B16" s="79">
        <v>0.95341845700000005</v>
      </c>
      <c r="C16" s="100">
        <v>9</v>
      </c>
      <c r="D16" s="131"/>
      <c r="E16" s="86" t="s">
        <v>215</v>
      </c>
      <c r="F16" s="79">
        <v>0.65945609500000002</v>
      </c>
      <c r="G16" s="100">
        <v>18</v>
      </c>
      <c r="H16" s="131"/>
      <c r="I16" s="86" t="s">
        <v>215</v>
      </c>
      <c r="J16" s="79">
        <v>0.996759018</v>
      </c>
      <c r="K16" s="100">
        <v>7</v>
      </c>
      <c r="L16" s="131"/>
      <c r="M16" s="86" t="s">
        <v>215</v>
      </c>
      <c r="N16" s="79">
        <v>0.99674247599999999</v>
      </c>
      <c r="O16" s="100">
        <v>3</v>
      </c>
      <c r="P16" s="131"/>
      <c r="Q16" s="86" t="s">
        <v>285</v>
      </c>
      <c r="R16" s="79">
        <v>0.57270118275000004</v>
      </c>
      <c r="S16" s="87">
        <v>25.25</v>
      </c>
    </row>
    <row r="17" spans="1:19">
      <c r="A17" s="86" t="s">
        <v>236</v>
      </c>
      <c r="B17" s="79">
        <v>0.69266392600000004</v>
      </c>
      <c r="C17" s="100">
        <v>27</v>
      </c>
      <c r="D17" s="131"/>
      <c r="E17" s="86" t="s">
        <v>236</v>
      </c>
      <c r="F17" s="79">
        <v>0.52926685399999995</v>
      </c>
      <c r="G17" s="100">
        <v>24</v>
      </c>
      <c r="H17" s="131"/>
      <c r="I17" s="86" t="s">
        <v>236</v>
      </c>
      <c r="J17" s="79">
        <v>0.67432531200000001</v>
      </c>
      <c r="K17" s="100">
        <v>20</v>
      </c>
      <c r="L17" s="131"/>
      <c r="M17" s="86" t="s">
        <v>236</v>
      </c>
      <c r="N17" s="79">
        <v>0.43458001600000001</v>
      </c>
      <c r="O17" s="100">
        <v>37</v>
      </c>
      <c r="P17" s="131"/>
      <c r="Q17" s="86" t="s">
        <v>236</v>
      </c>
      <c r="R17" s="79">
        <v>0.58270902699999994</v>
      </c>
      <c r="S17" s="87">
        <v>27</v>
      </c>
    </row>
    <row r="18" spans="1:19">
      <c r="A18" s="86" t="s">
        <v>217</v>
      </c>
      <c r="B18" s="79">
        <v>0.76539796500000001</v>
      </c>
      <c r="C18" s="100">
        <v>17</v>
      </c>
      <c r="D18" s="131"/>
      <c r="E18" s="86" t="s">
        <v>217</v>
      </c>
      <c r="F18" s="79">
        <v>0.88436942399999996</v>
      </c>
      <c r="G18" s="100">
        <v>37</v>
      </c>
      <c r="H18" s="131"/>
      <c r="I18" s="86" t="s">
        <v>217</v>
      </c>
      <c r="J18" s="79">
        <v>0.49939111000000003</v>
      </c>
      <c r="K18" s="100">
        <v>32</v>
      </c>
      <c r="L18" s="131"/>
      <c r="M18" s="86" t="s">
        <v>217</v>
      </c>
      <c r="N18" s="79">
        <v>0.59895251699999996</v>
      </c>
      <c r="O18" s="100">
        <v>21</v>
      </c>
      <c r="P18" s="131"/>
      <c r="Q18" s="86" t="s">
        <v>200</v>
      </c>
      <c r="R18" s="79">
        <v>0.58602640225000002</v>
      </c>
      <c r="S18" s="87">
        <v>20</v>
      </c>
    </row>
    <row r="19" spans="1:19">
      <c r="A19" s="86" t="s">
        <v>218</v>
      </c>
      <c r="B19" s="79">
        <v>0.99999902399999996</v>
      </c>
      <c r="C19" s="100">
        <v>5</v>
      </c>
      <c r="D19" s="131"/>
      <c r="E19" s="86" t="s">
        <v>218</v>
      </c>
      <c r="F19" s="79">
        <v>0.65646817999999996</v>
      </c>
      <c r="G19" s="100">
        <v>11</v>
      </c>
      <c r="H19" s="131"/>
      <c r="I19" s="86" t="s">
        <v>218</v>
      </c>
      <c r="J19" s="79">
        <v>1.00000095</v>
      </c>
      <c r="K19" s="100">
        <v>6</v>
      </c>
      <c r="L19" s="131"/>
      <c r="M19" s="86" t="s">
        <v>218</v>
      </c>
      <c r="N19" s="79">
        <v>0.61002489500000001</v>
      </c>
      <c r="O19" s="100">
        <v>22</v>
      </c>
      <c r="P19" s="131"/>
      <c r="Q19" s="86" t="s">
        <v>242</v>
      </c>
      <c r="R19" s="79">
        <v>0.59036748950000006</v>
      </c>
      <c r="S19" s="87">
        <v>32.25</v>
      </c>
    </row>
    <row r="20" spans="1:19">
      <c r="A20" s="86" t="s">
        <v>233</v>
      </c>
      <c r="B20" s="79">
        <v>0.51339444499999998</v>
      </c>
      <c r="C20" s="100">
        <v>1</v>
      </c>
      <c r="D20" s="131"/>
      <c r="E20" s="86" t="s">
        <v>233</v>
      </c>
      <c r="F20" s="79">
        <v>0.31491571699999998</v>
      </c>
      <c r="G20" s="100">
        <v>47</v>
      </c>
      <c r="H20" s="131"/>
      <c r="I20" s="86" t="s">
        <v>233</v>
      </c>
      <c r="J20" s="79">
        <v>0.31519490300000003</v>
      </c>
      <c r="K20" s="100">
        <v>48</v>
      </c>
      <c r="L20" s="131"/>
      <c r="M20" s="86" t="s">
        <v>233</v>
      </c>
      <c r="N20" s="79">
        <v>0.22542841499999999</v>
      </c>
      <c r="O20" s="100">
        <v>41</v>
      </c>
      <c r="P20" s="131"/>
      <c r="Q20" s="86" t="s">
        <v>232</v>
      </c>
      <c r="R20" s="79">
        <v>0.59789353675000001</v>
      </c>
      <c r="S20" s="87">
        <v>26.5</v>
      </c>
    </row>
    <row r="21" spans="1:19">
      <c r="A21" s="86" t="s">
        <v>243</v>
      </c>
      <c r="B21" s="79">
        <v>0.55068836300000001</v>
      </c>
      <c r="C21" s="100">
        <v>41</v>
      </c>
      <c r="D21" s="131"/>
      <c r="E21" s="86" t="s">
        <v>243</v>
      </c>
      <c r="F21" s="79">
        <v>0.38235440799999998</v>
      </c>
      <c r="G21" s="100">
        <v>43</v>
      </c>
      <c r="H21" s="131"/>
      <c r="I21" s="86" t="s">
        <v>243</v>
      </c>
      <c r="J21" s="79">
        <v>0.48712199900000003</v>
      </c>
      <c r="K21" s="100">
        <v>36</v>
      </c>
      <c r="L21" s="131"/>
      <c r="M21" s="86" t="s">
        <v>243</v>
      </c>
      <c r="N21" s="79">
        <v>0.37701269999999998</v>
      </c>
      <c r="O21" s="100">
        <v>18</v>
      </c>
      <c r="P21" s="131"/>
      <c r="Q21" s="86" t="s">
        <v>249</v>
      </c>
      <c r="R21" s="79">
        <v>0.61511480100000004</v>
      </c>
      <c r="S21" s="87">
        <v>26</v>
      </c>
    </row>
    <row r="22" spans="1:19">
      <c r="A22" s="86" t="s">
        <v>221</v>
      </c>
      <c r="B22" s="79">
        <v>0.71844386500000001</v>
      </c>
      <c r="C22" s="100">
        <v>36</v>
      </c>
      <c r="D22" s="131"/>
      <c r="E22" s="86" t="s">
        <v>221</v>
      </c>
      <c r="F22" s="79">
        <v>0.57097168799999998</v>
      </c>
      <c r="G22" s="100">
        <v>16</v>
      </c>
      <c r="H22" s="131"/>
      <c r="I22" s="86" t="s">
        <v>221</v>
      </c>
      <c r="J22" s="79">
        <v>0.72612980100000002</v>
      </c>
      <c r="K22" s="100">
        <v>17</v>
      </c>
      <c r="L22" s="131"/>
      <c r="M22" s="86" t="s">
        <v>221</v>
      </c>
      <c r="N22" s="79">
        <v>0.62213606200000005</v>
      </c>
      <c r="O22" s="100">
        <v>51</v>
      </c>
      <c r="P22" s="131"/>
      <c r="Q22" s="86" t="s">
        <v>224</v>
      </c>
      <c r="R22" s="79">
        <v>0.62147499500000003</v>
      </c>
      <c r="S22" s="87">
        <v>26.75</v>
      </c>
    </row>
    <row r="23" spans="1:19">
      <c r="A23" s="86" t="s">
        <v>209</v>
      </c>
      <c r="B23" s="79">
        <v>0.306496981</v>
      </c>
      <c r="C23" s="100">
        <v>30</v>
      </c>
      <c r="D23" s="131"/>
      <c r="E23" s="86" t="s">
        <v>209</v>
      </c>
      <c r="F23" s="79">
        <v>0.240973678</v>
      </c>
      <c r="G23" s="100">
        <v>51</v>
      </c>
      <c r="H23" s="131"/>
      <c r="I23" s="86" t="s">
        <v>209</v>
      </c>
      <c r="J23" s="79">
        <v>0.16651799</v>
      </c>
      <c r="K23" s="100">
        <v>51</v>
      </c>
      <c r="L23" s="131"/>
      <c r="M23" s="86" t="s">
        <v>209</v>
      </c>
      <c r="N23" s="79">
        <v>0.13428427000000001</v>
      </c>
      <c r="O23" s="100">
        <v>2</v>
      </c>
      <c r="P23" s="131"/>
      <c r="Q23" s="86" t="s">
        <v>193</v>
      </c>
      <c r="R23" s="79">
        <v>0.62377044474999999</v>
      </c>
      <c r="S23" s="87">
        <v>21.5</v>
      </c>
    </row>
    <row r="24" spans="1:19">
      <c r="A24" s="86" t="s">
        <v>196</v>
      </c>
      <c r="B24" s="79">
        <v>0.68988799099999998</v>
      </c>
      <c r="C24" s="100">
        <v>47</v>
      </c>
      <c r="D24" s="131"/>
      <c r="E24" s="86" t="s">
        <v>196</v>
      </c>
      <c r="F24" s="79">
        <v>0.76663098799999996</v>
      </c>
      <c r="G24" s="100">
        <v>12</v>
      </c>
      <c r="H24" s="131"/>
      <c r="I24" s="86" t="s">
        <v>196</v>
      </c>
      <c r="J24" s="79">
        <v>0.56167313299999999</v>
      </c>
      <c r="K24" s="100">
        <v>32</v>
      </c>
      <c r="L24" s="131"/>
      <c r="M24" s="86" t="s">
        <v>196</v>
      </c>
      <c r="N24" s="79">
        <v>0.999999851</v>
      </c>
      <c r="O24" s="100">
        <v>9</v>
      </c>
      <c r="P24" s="131"/>
      <c r="Q24" s="86" t="s">
        <v>230</v>
      </c>
      <c r="R24" s="79">
        <v>0.63604635200000004</v>
      </c>
      <c r="S24" s="87">
        <v>30</v>
      </c>
    </row>
    <row r="25" spans="1:19">
      <c r="A25" s="86" t="s">
        <v>230</v>
      </c>
      <c r="B25" s="79">
        <v>0.73092958699999999</v>
      </c>
      <c r="C25" s="100">
        <v>37</v>
      </c>
      <c r="D25" s="131"/>
      <c r="E25" s="86" t="s">
        <v>230</v>
      </c>
      <c r="F25" s="79">
        <v>0.54869507799999995</v>
      </c>
      <c r="G25" s="100">
        <v>29</v>
      </c>
      <c r="H25" s="131"/>
      <c r="I25" s="86" t="s">
        <v>230</v>
      </c>
      <c r="J25" s="79">
        <v>0.44002856899999998</v>
      </c>
      <c r="K25" s="100">
        <v>40</v>
      </c>
      <c r="L25" s="131"/>
      <c r="M25" s="86" t="s">
        <v>230</v>
      </c>
      <c r="N25" s="79">
        <v>0.82453217400000001</v>
      </c>
      <c r="O25" s="100">
        <v>14</v>
      </c>
      <c r="P25" s="131"/>
      <c r="Q25" s="86" t="s">
        <v>231</v>
      </c>
      <c r="R25" s="79">
        <v>0.63769675225</v>
      </c>
      <c r="S25" s="87">
        <v>24.5</v>
      </c>
    </row>
    <row r="26" spans="1:19">
      <c r="A26" s="86" t="s">
        <v>225</v>
      </c>
      <c r="B26" s="79">
        <v>1.0000000250000001</v>
      </c>
      <c r="C26" s="100">
        <v>47</v>
      </c>
      <c r="D26" s="131"/>
      <c r="E26" s="86" t="s">
        <v>225</v>
      </c>
      <c r="F26" s="79">
        <v>0.66674713200000002</v>
      </c>
      <c r="G26" s="100">
        <v>14</v>
      </c>
      <c r="H26" s="131"/>
      <c r="I26" s="86" t="s">
        <v>225</v>
      </c>
      <c r="J26" s="79">
        <v>0.58786099400000003</v>
      </c>
      <c r="K26" s="100">
        <v>25</v>
      </c>
      <c r="L26" s="131"/>
      <c r="M26" s="86" t="s">
        <v>225</v>
      </c>
      <c r="N26" s="79">
        <v>0.65686492299999999</v>
      </c>
      <c r="O26" s="100">
        <v>18</v>
      </c>
      <c r="P26" s="131"/>
      <c r="Q26" s="86" t="s">
        <v>3</v>
      </c>
      <c r="R26" s="79">
        <v>0.63809403774999995</v>
      </c>
      <c r="S26" s="87">
        <v>24</v>
      </c>
    </row>
    <row r="27" spans="1:19">
      <c r="A27" s="86" t="s">
        <v>200</v>
      </c>
      <c r="B27" s="79">
        <v>0.58999057600000004</v>
      </c>
      <c r="C27" s="100">
        <v>6</v>
      </c>
      <c r="D27" s="131"/>
      <c r="E27" s="86" t="s">
        <v>200</v>
      </c>
      <c r="F27" s="79">
        <v>0.618070852</v>
      </c>
      <c r="G27" s="100">
        <v>24</v>
      </c>
      <c r="H27" s="131"/>
      <c r="I27" s="86" t="s">
        <v>200</v>
      </c>
      <c r="J27" s="79">
        <v>0.48258516699999998</v>
      </c>
      <c r="K27" s="100">
        <v>42</v>
      </c>
      <c r="L27" s="131"/>
      <c r="M27" s="86" t="s">
        <v>200</v>
      </c>
      <c r="N27" s="79">
        <v>0.65345901399999995</v>
      </c>
      <c r="O27" s="100">
        <v>8</v>
      </c>
      <c r="P27" s="131"/>
      <c r="Q27" s="86" t="s">
        <v>208</v>
      </c>
      <c r="R27" s="79">
        <v>0.64673089625000002</v>
      </c>
      <c r="S27" s="87">
        <v>25.25</v>
      </c>
    </row>
    <row r="28" spans="1:19">
      <c r="A28" s="86" t="s">
        <v>212</v>
      </c>
      <c r="B28" s="79">
        <v>0.65484857299999999</v>
      </c>
      <c r="C28" s="100">
        <v>40</v>
      </c>
      <c r="D28" s="131"/>
      <c r="E28" s="86" t="s">
        <v>212</v>
      </c>
      <c r="F28" s="79">
        <v>0.63738326899999997</v>
      </c>
      <c r="G28" s="100">
        <v>31</v>
      </c>
      <c r="H28" s="131"/>
      <c r="I28" s="86" t="s">
        <v>212</v>
      </c>
      <c r="J28" s="79">
        <v>0.58203365699999998</v>
      </c>
      <c r="K28" s="100">
        <v>29</v>
      </c>
      <c r="L28" s="131"/>
      <c r="M28" s="86" t="s">
        <v>212</v>
      </c>
      <c r="N28" s="79">
        <v>0.89748557799999995</v>
      </c>
      <c r="O28" s="100">
        <v>4</v>
      </c>
      <c r="P28" s="131"/>
      <c r="Q28" s="86" t="s">
        <v>221</v>
      </c>
      <c r="R28" s="79">
        <v>0.65942035399999999</v>
      </c>
      <c r="S28" s="87">
        <v>30</v>
      </c>
    </row>
    <row r="29" spans="1:19">
      <c r="A29" s="86" t="s">
        <v>286</v>
      </c>
      <c r="B29" s="79">
        <v>0.64663770300000001</v>
      </c>
      <c r="C29" s="100">
        <v>29</v>
      </c>
      <c r="D29" s="131"/>
      <c r="E29" s="86" t="s">
        <v>286</v>
      </c>
      <c r="F29" s="79">
        <v>0.54789179700000001</v>
      </c>
      <c r="G29" s="100">
        <v>24</v>
      </c>
      <c r="H29" s="131"/>
      <c r="I29" s="86" t="s">
        <v>286</v>
      </c>
      <c r="J29" s="79">
        <v>0.62441852099999995</v>
      </c>
      <c r="K29" s="100">
        <v>23</v>
      </c>
      <c r="L29" s="131"/>
      <c r="M29" s="86" t="s">
        <v>286</v>
      </c>
      <c r="N29" s="79">
        <v>0.99999960399999999</v>
      </c>
      <c r="O29" s="100">
        <v>30</v>
      </c>
      <c r="P29" s="131"/>
      <c r="Q29" s="86" t="s">
        <v>281</v>
      </c>
      <c r="R29" s="79">
        <v>0.67229338024999996</v>
      </c>
      <c r="S29" s="87">
        <v>25.5</v>
      </c>
    </row>
    <row r="30" spans="1:19">
      <c r="A30" s="86" t="s">
        <v>242</v>
      </c>
      <c r="B30" s="79">
        <v>0.77907035099999999</v>
      </c>
      <c r="C30" s="100">
        <v>34</v>
      </c>
      <c r="D30" s="131"/>
      <c r="E30" s="86" t="s">
        <v>242</v>
      </c>
      <c r="F30" s="79">
        <v>0.571597943</v>
      </c>
      <c r="G30" s="100">
        <v>29</v>
      </c>
      <c r="H30" s="131"/>
      <c r="I30" s="86" t="s">
        <v>242</v>
      </c>
      <c r="J30" s="79">
        <v>0.50665592800000003</v>
      </c>
      <c r="K30" s="100">
        <v>35</v>
      </c>
      <c r="L30" s="131"/>
      <c r="M30" s="86" t="s">
        <v>242</v>
      </c>
      <c r="N30" s="79">
        <v>0.50414573600000001</v>
      </c>
      <c r="O30" s="100">
        <v>31</v>
      </c>
      <c r="P30" s="131"/>
      <c r="Q30" s="86" t="s">
        <v>217</v>
      </c>
      <c r="R30" s="79">
        <v>0.68702775400000005</v>
      </c>
      <c r="S30" s="87">
        <v>26.75</v>
      </c>
    </row>
    <row r="31" spans="1:19">
      <c r="A31" s="86" t="s">
        <v>224</v>
      </c>
      <c r="B31" s="79">
        <v>0.69462891900000001</v>
      </c>
      <c r="C31" s="100">
        <v>23</v>
      </c>
      <c r="D31" s="131"/>
      <c r="E31" s="86" t="s">
        <v>224</v>
      </c>
      <c r="F31" s="79">
        <v>0.57358061999999999</v>
      </c>
      <c r="G31" s="100">
        <v>21</v>
      </c>
      <c r="H31" s="131"/>
      <c r="I31" s="86" t="s">
        <v>224</v>
      </c>
      <c r="J31" s="79">
        <v>0.71079813700000005</v>
      </c>
      <c r="K31" s="100">
        <v>20</v>
      </c>
      <c r="L31" s="131"/>
      <c r="M31" s="86" t="s">
        <v>224</v>
      </c>
      <c r="N31" s="79">
        <v>0.50689230399999996</v>
      </c>
      <c r="O31" s="100">
        <v>43</v>
      </c>
      <c r="P31" s="131"/>
      <c r="Q31" s="86" t="s">
        <v>239</v>
      </c>
      <c r="R31" s="79">
        <v>0.68945906125</v>
      </c>
      <c r="S31" s="87">
        <v>36.5</v>
      </c>
    </row>
    <row r="32" spans="1:19">
      <c r="A32" s="86" t="s">
        <v>245</v>
      </c>
      <c r="B32" s="79">
        <v>0.658237976</v>
      </c>
      <c r="C32" s="100">
        <v>32</v>
      </c>
      <c r="D32" s="131"/>
      <c r="E32" s="86" t="s">
        <v>245</v>
      </c>
      <c r="F32" s="79">
        <v>0.41089490200000001</v>
      </c>
      <c r="G32" s="100">
        <v>43</v>
      </c>
      <c r="H32" s="131"/>
      <c r="I32" s="86" t="s">
        <v>245</v>
      </c>
      <c r="J32" s="79">
        <v>0.33986734400000002</v>
      </c>
      <c r="K32" s="100">
        <v>47</v>
      </c>
      <c r="L32" s="131"/>
      <c r="M32" s="86" t="s">
        <v>245</v>
      </c>
      <c r="N32" s="79">
        <v>0.367336355</v>
      </c>
      <c r="O32" s="100">
        <v>46</v>
      </c>
      <c r="P32" s="131"/>
      <c r="Q32" s="86" t="s">
        <v>212</v>
      </c>
      <c r="R32" s="79">
        <v>0.69293776925000006</v>
      </c>
      <c r="S32" s="87">
        <v>26</v>
      </c>
    </row>
    <row r="33" spans="1:19">
      <c r="A33" s="86" t="s">
        <v>3</v>
      </c>
      <c r="B33" s="79">
        <v>0.60161076499999999</v>
      </c>
      <c r="C33" s="100">
        <v>27</v>
      </c>
      <c r="D33" s="131"/>
      <c r="E33" s="86" t="s">
        <v>3</v>
      </c>
      <c r="F33" s="79">
        <v>0.80684223899999996</v>
      </c>
      <c r="G33" s="100">
        <v>9</v>
      </c>
      <c r="H33" s="131"/>
      <c r="I33" s="86" t="s">
        <v>3</v>
      </c>
      <c r="J33" s="79">
        <v>0.649820489</v>
      </c>
      <c r="K33" s="100">
        <v>40</v>
      </c>
      <c r="L33" s="131"/>
      <c r="M33" s="86" t="s">
        <v>3</v>
      </c>
      <c r="N33" s="79">
        <v>0.49410265799999997</v>
      </c>
      <c r="O33" s="100">
        <v>20</v>
      </c>
      <c r="P33" s="131"/>
      <c r="Q33" s="86" t="s">
        <v>229</v>
      </c>
      <c r="R33" s="79">
        <v>0.69905087349999995</v>
      </c>
      <c r="S33" s="87">
        <v>24.75</v>
      </c>
    </row>
    <row r="34" spans="1:19">
      <c r="A34" s="86" t="s">
        <v>247</v>
      </c>
      <c r="B34" s="79">
        <v>0.827203095</v>
      </c>
      <c r="C34" s="100">
        <v>41</v>
      </c>
      <c r="D34" s="131"/>
      <c r="E34" s="86" t="s">
        <v>247</v>
      </c>
      <c r="F34" s="79">
        <v>0.61519463699999999</v>
      </c>
      <c r="G34" s="100">
        <v>14</v>
      </c>
      <c r="H34" s="131"/>
      <c r="I34" s="86" t="s">
        <v>247</v>
      </c>
      <c r="J34" s="79">
        <v>0.80311033200000004</v>
      </c>
      <c r="K34" s="100">
        <v>11</v>
      </c>
      <c r="L34" s="131"/>
      <c r="M34" s="86" t="s">
        <v>247</v>
      </c>
      <c r="N34" s="79">
        <v>0.66338927700000005</v>
      </c>
      <c r="O34" s="100">
        <v>29</v>
      </c>
      <c r="P34" s="131"/>
      <c r="Q34" s="86" t="s">
        <v>286</v>
      </c>
      <c r="R34" s="79">
        <v>0.70473690625000007</v>
      </c>
      <c r="S34" s="87">
        <v>26.5</v>
      </c>
    </row>
    <row r="35" spans="1:19">
      <c r="A35" s="86" t="s">
        <v>222</v>
      </c>
      <c r="B35" s="79">
        <v>0.71634761499999999</v>
      </c>
      <c r="C35" s="100">
        <v>11</v>
      </c>
      <c r="D35" s="131"/>
      <c r="E35" s="86" t="s">
        <v>222</v>
      </c>
      <c r="F35" s="79">
        <v>1.000000282</v>
      </c>
      <c r="G35" s="100">
        <v>21</v>
      </c>
      <c r="H35" s="131"/>
      <c r="I35" s="86" t="s">
        <v>222</v>
      </c>
      <c r="J35" s="79">
        <v>0.76013943299999998</v>
      </c>
      <c r="K35" s="100">
        <v>16</v>
      </c>
      <c r="L35" s="131"/>
      <c r="M35" s="86" t="s">
        <v>222</v>
      </c>
      <c r="N35" s="79">
        <v>0.50581173099999999</v>
      </c>
      <c r="O35" s="100">
        <v>46</v>
      </c>
      <c r="P35" s="131"/>
      <c r="Q35" s="86" t="s">
        <v>226</v>
      </c>
      <c r="R35" s="79">
        <v>0.72578169675000004</v>
      </c>
      <c r="S35" s="87">
        <v>16.5</v>
      </c>
    </row>
    <row r="36" spans="1:19">
      <c r="A36" s="86" t="s">
        <v>248</v>
      </c>
      <c r="B36" s="79">
        <v>0.51014256899999999</v>
      </c>
      <c r="C36" s="100">
        <v>20</v>
      </c>
      <c r="D36" s="131"/>
      <c r="E36" s="86" t="s">
        <v>248</v>
      </c>
      <c r="F36" s="79">
        <v>0.26745910699999997</v>
      </c>
      <c r="G36" s="100">
        <v>49</v>
      </c>
      <c r="H36" s="131"/>
      <c r="I36" s="86" t="s">
        <v>248</v>
      </c>
      <c r="J36" s="79">
        <v>0.29312808499999998</v>
      </c>
      <c r="K36" s="100">
        <v>49</v>
      </c>
      <c r="L36" s="131"/>
      <c r="M36" s="86" t="s">
        <v>248</v>
      </c>
      <c r="N36" s="79">
        <v>0.31107042699999998</v>
      </c>
      <c r="O36" s="100">
        <v>14</v>
      </c>
      <c r="P36" s="131"/>
      <c r="Q36" s="86" t="s">
        <v>247</v>
      </c>
      <c r="R36" s="79">
        <v>0.72722433525000008</v>
      </c>
      <c r="S36" s="87">
        <v>23.75</v>
      </c>
    </row>
    <row r="37" spans="1:19">
      <c r="A37" s="86" t="s">
        <v>214</v>
      </c>
      <c r="B37" s="79">
        <v>0.79133551199999996</v>
      </c>
      <c r="C37" s="100">
        <v>38</v>
      </c>
      <c r="D37" s="131"/>
      <c r="E37" s="86" t="s">
        <v>214</v>
      </c>
      <c r="F37" s="79">
        <v>0.77871324600000003</v>
      </c>
      <c r="G37" s="100">
        <v>6</v>
      </c>
      <c r="H37" s="131"/>
      <c r="I37" s="86" t="s">
        <v>214</v>
      </c>
      <c r="J37" s="79">
        <v>0.89850403000000001</v>
      </c>
      <c r="K37" s="100">
        <v>9</v>
      </c>
      <c r="L37" s="131"/>
      <c r="M37" s="86" t="s">
        <v>214</v>
      </c>
      <c r="N37" s="79">
        <v>0.782003911</v>
      </c>
      <c r="O37" s="100">
        <v>5</v>
      </c>
      <c r="P37" s="131"/>
      <c r="Q37" s="86" t="s">
        <v>225</v>
      </c>
      <c r="R37" s="79">
        <v>0.72786826849999997</v>
      </c>
      <c r="S37" s="87">
        <v>26</v>
      </c>
    </row>
    <row r="38" spans="1:19">
      <c r="A38" s="86" t="s">
        <v>228</v>
      </c>
      <c r="B38" s="79">
        <v>0.99999939100000002</v>
      </c>
      <c r="C38" s="100">
        <v>32</v>
      </c>
      <c r="D38" s="131"/>
      <c r="E38" s="86" t="s">
        <v>228</v>
      </c>
      <c r="F38" s="79">
        <v>0.79243689799999995</v>
      </c>
      <c r="G38" s="100">
        <v>5</v>
      </c>
      <c r="H38" s="131"/>
      <c r="I38" s="86" t="s">
        <v>228</v>
      </c>
      <c r="J38" s="79">
        <v>0.99999969899999996</v>
      </c>
      <c r="K38" s="100">
        <v>5</v>
      </c>
      <c r="L38" s="131"/>
      <c r="M38" s="86" t="s">
        <v>228</v>
      </c>
      <c r="N38" s="79">
        <v>0.99999938099999996</v>
      </c>
      <c r="O38" s="100">
        <v>44</v>
      </c>
      <c r="P38" s="131"/>
      <c r="Q38" s="86" t="s">
        <v>206</v>
      </c>
      <c r="R38" s="79">
        <v>0.74050675950000011</v>
      </c>
      <c r="S38" s="87">
        <v>24.75</v>
      </c>
    </row>
    <row r="39" spans="1:19">
      <c r="A39" s="86" t="s">
        <v>213</v>
      </c>
      <c r="B39" s="79">
        <v>0.364998025</v>
      </c>
      <c r="C39" s="100">
        <v>11</v>
      </c>
      <c r="D39" s="131"/>
      <c r="E39" s="86" t="s">
        <v>213</v>
      </c>
      <c r="F39" s="79">
        <v>0.35563474</v>
      </c>
      <c r="G39" s="100">
        <v>47</v>
      </c>
      <c r="H39" s="131"/>
      <c r="I39" s="86" t="s">
        <v>213</v>
      </c>
      <c r="J39" s="79">
        <v>0.37164037999999999</v>
      </c>
      <c r="K39" s="100">
        <v>46</v>
      </c>
      <c r="L39" s="131"/>
      <c r="M39" s="86" t="s">
        <v>213</v>
      </c>
      <c r="N39" s="79">
        <v>0.37520073599999998</v>
      </c>
      <c r="O39" s="100">
        <v>13</v>
      </c>
      <c r="P39" s="131"/>
      <c r="Q39" s="86" t="s">
        <v>222</v>
      </c>
      <c r="R39" s="79">
        <v>0.74557476524999999</v>
      </c>
      <c r="S39" s="87">
        <v>23.5</v>
      </c>
    </row>
    <row r="40" spans="1:19">
      <c r="A40" s="86" t="s">
        <v>239</v>
      </c>
      <c r="B40" s="79">
        <v>0.94056122499999995</v>
      </c>
      <c r="C40" s="100">
        <v>45</v>
      </c>
      <c r="D40" s="131"/>
      <c r="E40" s="86" t="s">
        <v>239</v>
      </c>
      <c r="F40" s="79">
        <v>0.66568772600000004</v>
      </c>
      <c r="G40" s="100">
        <v>36</v>
      </c>
      <c r="H40" s="131"/>
      <c r="I40" s="86" t="s">
        <v>239</v>
      </c>
      <c r="J40" s="79">
        <v>0.471765661</v>
      </c>
      <c r="K40" s="100">
        <v>38</v>
      </c>
      <c r="L40" s="131"/>
      <c r="M40" s="86" t="s">
        <v>239</v>
      </c>
      <c r="N40" s="79">
        <v>0.67982163299999998</v>
      </c>
      <c r="O40" s="100">
        <v>27</v>
      </c>
      <c r="P40" s="131"/>
      <c r="Q40" s="86" t="s">
        <v>196</v>
      </c>
      <c r="R40" s="79">
        <v>0.7545479907499999</v>
      </c>
      <c r="S40" s="87">
        <v>25</v>
      </c>
    </row>
    <row r="41" spans="1:19">
      <c r="A41" s="86" t="s">
        <v>5</v>
      </c>
      <c r="B41" s="79">
        <v>0.370017922</v>
      </c>
      <c r="C41" s="100">
        <v>8</v>
      </c>
      <c r="D41" s="131"/>
      <c r="E41" s="86" t="s">
        <v>5</v>
      </c>
      <c r="F41" s="79">
        <v>0.40212637200000001</v>
      </c>
      <c r="G41" s="100">
        <v>37</v>
      </c>
      <c r="H41" s="131"/>
      <c r="I41" s="86" t="s">
        <v>5</v>
      </c>
      <c r="J41" s="79">
        <v>0.34616297800000001</v>
      </c>
      <c r="K41" s="100">
        <v>44</v>
      </c>
      <c r="L41" s="131"/>
      <c r="M41" s="86" t="s">
        <v>5</v>
      </c>
      <c r="N41" s="79">
        <v>0.59536681599999997</v>
      </c>
      <c r="O41" s="100">
        <v>31</v>
      </c>
      <c r="P41" s="131"/>
      <c r="Q41" s="86" t="s">
        <v>210</v>
      </c>
      <c r="R41" s="79">
        <v>0.77084948599999992</v>
      </c>
      <c r="S41" s="87">
        <v>11.25</v>
      </c>
    </row>
    <row r="42" spans="1:19">
      <c r="A42" s="86" t="s">
        <v>232</v>
      </c>
      <c r="B42" s="79">
        <v>0.71022775500000002</v>
      </c>
      <c r="C42" s="100">
        <v>50</v>
      </c>
      <c r="D42" s="131"/>
      <c r="E42" s="86" t="s">
        <v>232</v>
      </c>
      <c r="F42" s="79">
        <v>0.52203143799999996</v>
      </c>
      <c r="G42" s="100">
        <v>31</v>
      </c>
      <c r="H42" s="131"/>
      <c r="I42" s="86" t="s">
        <v>232</v>
      </c>
      <c r="J42" s="79">
        <v>0.67948065199999996</v>
      </c>
      <c r="K42" s="100">
        <v>18</v>
      </c>
      <c r="L42" s="131"/>
      <c r="M42" s="86" t="s">
        <v>232</v>
      </c>
      <c r="N42" s="79">
        <v>0.47983430199999999</v>
      </c>
      <c r="O42" s="100">
        <v>7</v>
      </c>
      <c r="P42" s="131"/>
      <c r="Q42" s="86" t="s">
        <v>207</v>
      </c>
      <c r="R42" s="79">
        <v>0.77543560975000014</v>
      </c>
      <c r="S42" s="87">
        <v>13.75</v>
      </c>
    </row>
    <row r="43" spans="1:19">
      <c r="A43" s="86" t="s">
        <v>210</v>
      </c>
      <c r="B43" s="79">
        <v>0.59039026400000005</v>
      </c>
      <c r="C43" s="100">
        <v>16</v>
      </c>
      <c r="D43" s="131"/>
      <c r="E43" s="86" t="s">
        <v>210</v>
      </c>
      <c r="F43" s="79">
        <v>0.60449350499999999</v>
      </c>
      <c r="G43" s="100">
        <v>16</v>
      </c>
      <c r="H43" s="131"/>
      <c r="I43" s="86" t="s">
        <v>210</v>
      </c>
      <c r="J43" s="79">
        <v>0.99999945999999995</v>
      </c>
      <c r="K43" s="100">
        <v>1</v>
      </c>
      <c r="L43" s="131"/>
      <c r="M43" s="86" t="s">
        <v>210</v>
      </c>
      <c r="N43" s="79">
        <v>0.88851471500000001</v>
      </c>
      <c r="O43" s="100">
        <v>12</v>
      </c>
      <c r="P43" s="131"/>
      <c r="Q43" s="86" t="s">
        <v>4</v>
      </c>
      <c r="R43" s="79">
        <v>0.79248271400000003</v>
      </c>
      <c r="S43" s="87">
        <v>30.5</v>
      </c>
    </row>
    <row r="44" spans="1:19">
      <c r="A44" s="86" t="s">
        <v>4</v>
      </c>
      <c r="B44" s="79">
        <v>0.80214116899999999</v>
      </c>
      <c r="C44" s="100">
        <v>43</v>
      </c>
      <c r="D44" s="131"/>
      <c r="E44" s="86" t="s">
        <v>4</v>
      </c>
      <c r="F44" s="79">
        <v>1.0000017919999999</v>
      </c>
      <c r="G44" s="100">
        <v>7</v>
      </c>
      <c r="H44" s="131"/>
      <c r="I44" s="86" t="s">
        <v>4</v>
      </c>
      <c r="J44" s="79">
        <v>0.56935349000000002</v>
      </c>
      <c r="K44" s="100">
        <v>28</v>
      </c>
      <c r="L44" s="131"/>
      <c r="M44" s="86" t="s">
        <v>4</v>
      </c>
      <c r="N44" s="79">
        <v>0.79843440499999996</v>
      </c>
      <c r="O44" s="100">
        <v>44</v>
      </c>
      <c r="P44" s="131"/>
      <c r="Q44" s="86" t="s">
        <v>214</v>
      </c>
      <c r="R44" s="79">
        <v>0.81263917475000003</v>
      </c>
      <c r="S44" s="87">
        <v>14.5</v>
      </c>
    </row>
    <row r="45" spans="1:19">
      <c r="A45" s="86" t="s">
        <v>193</v>
      </c>
      <c r="B45" s="79">
        <v>0.419819581</v>
      </c>
      <c r="C45" s="100">
        <v>19</v>
      </c>
      <c r="D45" s="131"/>
      <c r="E45" s="86" t="s">
        <v>193</v>
      </c>
      <c r="F45" s="79">
        <v>0.86354328599999997</v>
      </c>
      <c r="G45" s="100">
        <v>12</v>
      </c>
      <c r="H45" s="131"/>
      <c r="I45" s="86" t="s">
        <v>193</v>
      </c>
      <c r="J45" s="79">
        <v>0.83615631199999996</v>
      </c>
      <c r="K45" s="100">
        <v>13</v>
      </c>
      <c r="L45" s="131"/>
      <c r="M45" s="86" t="s">
        <v>193</v>
      </c>
      <c r="N45" s="79">
        <v>0.37556260000000002</v>
      </c>
      <c r="O45" s="100">
        <v>42</v>
      </c>
      <c r="P45" s="131"/>
      <c r="Q45" s="86" t="s">
        <v>218</v>
      </c>
      <c r="R45" s="79">
        <v>0.81662326225000004</v>
      </c>
      <c r="S45" s="87">
        <v>11</v>
      </c>
    </row>
    <row r="46" spans="1:19">
      <c r="A46" s="86" t="s">
        <v>241</v>
      </c>
      <c r="B46" s="79">
        <v>0.65861473000000004</v>
      </c>
      <c r="C46" s="100">
        <v>46</v>
      </c>
      <c r="D46" s="131"/>
      <c r="E46" s="86" t="s">
        <v>280</v>
      </c>
      <c r="F46" s="79">
        <v>0.52383731099999997</v>
      </c>
      <c r="G46" s="100">
        <v>43</v>
      </c>
      <c r="H46" s="131"/>
      <c r="I46" s="86" t="s">
        <v>241</v>
      </c>
      <c r="J46" s="79">
        <v>0.35050743699999998</v>
      </c>
      <c r="K46" s="100">
        <v>45</v>
      </c>
      <c r="L46" s="131"/>
      <c r="M46" s="86" t="s">
        <v>241</v>
      </c>
      <c r="N46" s="79">
        <v>0.371431811</v>
      </c>
      <c r="O46" s="100">
        <v>27</v>
      </c>
      <c r="P46" s="131"/>
      <c r="Q46" s="86" t="s">
        <v>280</v>
      </c>
      <c r="R46" s="79">
        <v>0.82669424049999995</v>
      </c>
      <c r="S46" s="87">
        <v>10.75</v>
      </c>
    </row>
    <row r="47" spans="1:19">
      <c r="A47" s="86" t="s">
        <v>280</v>
      </c>
      <c r="B47" s="79">
        <v>0.60593656500000004</v>
      </c>
      <c r="C47" s="100">
        <v>23</v>
      </c>
      <c r="D47" s="131"/>
      <c r="E47" s="86" t="s">
        <v>297</v>
      </c>
      <c r="F47" s="79">
        <v>1.000000928</v>
      </c>
      <c r="G47" s="100">
        <v>3</v>
      </c>
      <c r="H47" s="131"/>
      <c r="I47" s="86" t="s">
        <v>280</v>
      </c>
      <c r="J47" s="79">
        <v>0.99999916899999997</v>
      </c>
      <c r="K47" s="100">
        <v>1</v>
      </c>
      <c r="L47" s="131"/>
      <c r="M47" s="86" t="s">
        <v>280</v>
      </c>
      <c r="N47" s="79">
        <v>0.70084029999999997</v>
      </c>
      <c r="O47" s="100">
        <v>16</v>
      </c>
      <c r="P47" s="131"/>
      <c r="Q47" s="86" t="s">
        <v>198</v>
      </c>
      <c r="R47" s="79">
        <v>0.83355454799999995</v>
      </c>
      <c r="S47" s="87">
        <v>25.25</v>
      </c>
    </row>
    <row r="48" spans="1:19">
      <c r="A48" s="86" t="s">
        <v>198</v>
      </c>
      <c r="B48" s="79">
        <v>0.90907317099999996</v>
      </c>
      <c r="C48" s="100">
        <v>43</v>
      </c>
      <c r="D48" s="131"/>
      <c r="E48" s="86" t="s">
        <v>198</v>
      </c>
      <c r="F48" s="79">
        <v>0.92345015699999999</v>
      </c>
      <c r="G48" s="100">
        <v>4</v>
      </c>
      <c r="H48" s="131"/>
      <c r="I48" s="86" t="s">
        <v>198</v>
      </c>
      <c r="J48" s="79">
        <v>0.81902084900000005</v>
      </c>
      <c r="K48" s="100">
        <v>14</v>
      </c>
      <c r="L48" s="131"/>
      <c r="M48" s="86" t="s">
        <v>198</v>
      </c>
      <c r="N48" s="79">
        <v>0.68267401500000002</v>
      </c>
      <c r="O48" s="100">
        <v>40</v>
      </c>
      <c r="P48" s="131"/>
      <c r="Q48" s="86" t="s">
        <v>211</v>
      </c>
      <c r="R48" s="79">
        <v>0.86795000674999989</v>
      </c>
      <c r="S48" s="87">
        <v>9.25</v>
      </c>
    </row>
    <row r="49" spans="1:19">
      <c r="A49" s="86" t="s">
        <v>246</v>
      </c>
      <c r="B49" s="79">
        <v>0.69470706400000004</v>
      </c>
      <c r="C49" s="100">
        <v>13</v>
      </c>
      <c r="D49" s="131"/>
      <c r="E49" s="86" t="s">
        <v>246</v>
      </c>
      <c r="F49" s="79">
        <v>0.371649063</v>
      </c>
      <c r="G49" s="100">
        <v>42</v>
      </c>
      <c r="H49" s="131"/>
      <c r="I49" s="86" t="s">
        <v>246</v>
      </c>
      <c r="J49" s="79">
        <v>0.40714571100000002</v>
      </c>
      <c r="K49" s="100">
        <v>43</v>
      </c>
      <c r="L49" s="131"/>
      <c r="M49" s="86" t="s">
        <v>246</v>
      </c>
      <c r="N49" s="79">
        <v>0.40767874799999998</v>
      </c>
      <c r="O49" s="100">
        <v>11</v>
      </c>
      <c r="P49" s="131"/>
      <c r="Q49" s="86" t="s">
        <v>203</v>
      </c>
      <c r="R49" s="79">
        <v>0.86819912674999999</v>
      </c>
      <c r="S49" s="87">
        <v>14.5</v>
      </c>
    </row>
    <row r="50" spans="1:19">
      <c r="A50" s="86" t="s">
        <v>208</v>
      </c>
      <c r="B50" s="79">
        <v>0.61150997900000004</v>
      </c>
      <c r="C50" s="100">
        <v>20</v>
      </c>
      <c r="D50" s="131"/>
      <c r="E50" s="86" t="s">
        <v>208</v>
      </c>
      <c r="F50" s="79">
        <v>0.58934956699999996</v>
      </c>
      <c r="G50" s="100">
        <v>18</v>
      </c>
      <c r="H50" s="131"/>
      <c r="I50" s="86" t="s">
        <v>208</v>
      </c>
      <c r="J50" s="79">
        <v>0.55838336799999999</v>
      </c>
      <c r="K50" s="100">
        <v>30</v>
      </c>
      <c r="L50" s="131"/>
      <c r="M50" s="86" t="s">
        <v>208</v>
      </c>
      <c r="N50" s="79">
        <v>0.82768067099999998</v>
      </c>
      <c r="O50" s="100">
        <v>33</v>
      </c>
      <c r="P50" s="131"/>
      <c r="Q50" s="86" t="s">
        <v>215</v>
      </c>
      <c r="R50" s="79">
        <v>0.90159401150000007</v>
      </c>
      <c r="S50" s="87">
        <v>9.25</v>
      </c>
    </row>
    <row r="51" spans="1:19">
      <c r="A51" s="86" t="s">
        <v>281</v>
      </c>
      <c r="B51" s="79">
        <v>0.61044837399999996</v>
      </c>
      <c r="C51" s="100">
        <v>51</v>
      </c>
      <c r="D51" s="131"/>
      <c r="E51" s="86" t="s">
        <v>281</v>
      </c>
      <c r="F51" s="79">
        <v>0.70612929499999999</v>
      </c>
      <c r="G51" s="100">
        <v>33</v>
      </c>
      <c r="H51" s="131"/>
      <c r="I51" s="86" t="s">
        <v>281</v>
      </c>
      <c r="J51" s="79">
        <v>0.89594115200000002</v>
      </c>
      <c r="K51" s="100">
        <v>8</v>
      </c>
      <c r="L51" s="131"/>
      <c r="M51" s="86" t="s">
        <v>281</v>
      </c>
      <c r="N51" s="79">
        <v>0.47665469999999999</v>
      </c>
      <c r="O51" s="100">
        <v>10</v>
      </c>
      <c r="P51" s="131"/>
      <c r="Q51" s="86" t="s">
        <v>228</v>
      </c>
      <c r="R51" s="79">
        <v>0.94810884224999992</v>
      </c>
      <c r="S51" s="87">
        <v>21.5</v>
      </c>
    </row>
    <row r="52" spans="1:19">
      <c r="A52" s="86" t="s">
        <v>206</v>
      </c>
      <c r="B52" s="79">
        <v>0.760493058</v>
      </c>
      <c r="C52" s="100">
        <v>30</v>
      </c>
      <c r="D52" s="131"/>
      <c r="E52" s="86" t="s">
        <v>206</v>
      </c>
      <c r="F52" s="79">
        <v>0.65553405099999995</v>
      </c>
      <c r="G52" s="100">
        <v>18</v>
      </c>
      <c r="H52" s="131"/>
      <c r="I52" s="86" t="s">
        <v>206</v>
      </c>
      <c r="J52" s="79">
        <v>0.77334098900000003</v>
      </c>
      <c r="K52" s="100">
        <v>12</v>
      </c>
      <c r="L52" s="131"/>
      <c r="M52" s="86" t="s">
        <v>206</v>
      </c>
      <c r="N52" s="79">
        <v>0.77265894000000002</v>
      </c>
      <c r="O52" s="100">
        <v>39</v>
      </c>
      <c r="P52" s="131"/>
      <c r="Q52" s="86" t="s">
        <v>205</v>
      </c>
      <c r="R52" s="79">
        <v>0.99999946375000004</v>
      </c>
      <c r="S52" s="87">
        <v>1.5</v>
      </c>
    </row>
  </sheetData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2">
    <cfRule type="colorScale" priority="18">
      <colorScale>
        <cfvo type="min"/>
        <cfvo type="max"/>
        <color rgb="FFFCFCFF"/>
        <color rgb="FF63BE7B"/>
      </colorScale>
    </cfRule>
  </conditionalFormatting>
  <conditionalFormatting sqref="C2:D5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D52">
    <cfRule type="colorScale" priority="20">
      <colorScale>
        <cfvo type="min"/>
        <cfvo type="max"/>
        <color rgb="FF63BE7B"/>
        <color rgb="FFFCFCFF"/>
      </colorScale>
    </cfRule>
  </conditionalFormatting>
  <conditionalFormatting sqref="C2:C52">
    <cfRule type="colorScale" priority="7">
      <colorScale>
        <cfvo type="min"/>
        <cfvo type="max"/>
        <color rgb="FF63BE7B"/>
        <color rgb="FFFCFCFF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G2:G5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52">
    <cfRule type="colorScale" priority="6">
      <colorScale>
        <cfvo type="min"/>
        <cfvo type="max"/>
        <color rgb="FF63BE7B"/>
        <color rgb="FFFCFCFF"/>
      </colorScale>
    </cfRule>
  </conditionalFormatting>
  <conditionalFormatting sqref="G2:G5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N2:N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2">
    <cfRule type="colorScale" priority="28">
      <colorScale>
        <cfvo type="min"/>
        <cfvo type="max"/>
        <color rgb="FFFCFCFF"/>
        <color rgb="FF63BE7B"/>
      </colorScale>
    </cfRule>
  </conditionalFormatting>
  <conditionalFormatting sqref="O2:O5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52">
    <cfRule type="colorScale" priority="3">
      <colorScale>
        <cfvo type="min"/>
        <cfvo type="max"/>
        <color rgb="FF63BE7B"/>
        <color rgb="FFFCFCFF"/>
      </colorScale>
    </cfRule>
  </conditionalFormatting>
  <conditionalFormatting sqref="O2:O5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max"/>
        <color rgb="FFF8696B"/>
        <color rgb="FFFCFCFF"/>
      </colorScale>
    </cfRule>
  </conditionalFormatting>
  <conditionalFormatting sqref="J2:J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33">
      <colorScale>
        <cfvo type="min"/>
        <cfvo type="max"/>
        <color rgb="FFFCFCFF"/>
        <color rgb="FF63BE7B"/>
      </colorScale>
    </cfRule>
  </conditionalFormatting>
  <conditionalFormatting sqref="K2:K5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52">
    <cfRule type="colorScale" priority="4">
      <colorScale>
        <cfvo type="min"/>
        <cfvo type="max"/>
        <color rgb="FF63BE7B"/>
        <color rgb="FFFCFCFF"/>
      </colorScale>
    </cfRule>
  </conditionalFormatting>
  <conditionalFormatting sqref="K2:K5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R2:R5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2">
    <cfRule type="colorScale" priority="38">
      <colorScale>
        <cfvo type="min"/>
        <cfvo type="max"/>
        <color rgb="FFFCFCFF"/>
        <color rgb="FF63BE7B"/>
      </colorScale>
    </cfRule>
  </conditionalFormatting>
  <conditionalFormatting sqref="K1:K2">
    <cfRule type="colorScale" priority="5">
      <colorScale>
        <cfvo type="min"/>
        <cfvo type="max"/>
        <color rgb="FF63BE7B"/>
        <color rgb="FFFCFCFF"/>
      </colorScale>
    </cfRule>
  </conditionalFormatting>
  <conditionalFormatting sqref="S2:S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1D67-5396-E942-955C-018FF9E69303}">
  <dimension ref="A1:X61"/>
  <sheetViews>
    <sheetView topLeftCell="D19" workbookViewId="0">
      <selection activeCell="AK23" sqref="AK23"/>
    </sheetView>
  </sheetViews>
  <sheetFormatPr baseColWidth="10" defaultRowHeight="16"/>
  <sheetData>
    <row r="1" spans="1:24" ht="15.75" customHeight="1">
      <c r="A1" s="132" t="s">
        <v>298</v>
      </c>
      <c r="B1" s="132" t="s">
        <v>253</v>
      </c>
      <c r="C1" s="132" t="s">
        <v>299</v>
      </c>
      <c r="D1" s="132" t="s">
        <v>300</v>
      </c>
      <c r="E1" s="132" t="s">
        <v>301</v>
      </c>
      <c r="F1" s="132" t="s">
        <v>302</v>
      </c>
      <c r="G1" s="132" t="s">
        <v>176</v>
      </c>
      <c r="H1" s="132" t="s">
        <v>303</v>
      </c>
      <c r="I1" s="132" t="s">
        <v>256</v>
      </c>
      <c r="J1" s="132" t="s">
        <v>304</v>
      </c>
      <c r="K1" s="132" t="s">
        <v>305</v>
      </c>
      <c r="L1" s="132" t="s">
        <v>257</v>
      </c>
      <c r="M1" s="132" t="s">
        <v>306</v>
      </c>
      <c r="N1" s="132" t="s">
        <v>307</v>
      </c>
      <c r="O1" s="132" t="s">
        <v>308</v>
      </c>
      <c r="P1" s="132" t="s">
        <v>309</v>
      </c>
      <c r="Q1" s="132" t="s">
        <v>310</v>
      </c>
      <c r="R1" s="132" t="s">
        <v>311</v>
      </c>
      <c r="S1" s="132" t="s">
        <v>312</v>
      </c>
      <c r="T1" s="132" t="s">
        <v>313</v>
      </c>
      <c r="U1" s="132" t="s">
        <v>314</v>
      </c>
      <c r="V1" s="132" t="s">
        <v>315</v>
      </c>
      <c r="W1" s="132" t="s">
        <v>316</v>
      </c>
      <c r="X1" s="132" t="s">
        <v>317</v>
      </c>
    </row>
    <row r="2" spans="1:24" ht="15.75" customHeight="1">
      <c r="A2" s="132" t="s">
        <v>318</v>
      </c>
      <c r="B2" s="132">
        <v>5</v>
      </c>
      <c r="C2" s="132">
        <v>3</v>
      </c>
      <c r="D2" s="132">
        <v>3</v>
      </c>
      <c r="E2" s="132">
        <v>4</v>
      </c>
      <c r="F2" s="132">
        <v>5</v>
      </c>
      <c r="G2" s="132">
        <v>4</v>
      </c>
      <c r="H2" s="132">
        <v>5</v>
      </c>
      <c r="I2" s="132">
        <v>5</v>
      </c>
      <c r="J2" s="132">
        <v>3</v>
      </c>
      <c r="K2" s="132">
        <v>4</v>
      </c>
      <c r="L2" s="132"/>
      <c r="M2" s="132" t="s">
        <v>318</v>
      </c>
      <c r="N2" s="132">
        <v>3</v>
      </c>
      <c r="O2" s="132">
        <v>3</v>
      </c>
      <c r="P2" s="132">
        <v>4</v>
      </c>
      <c r="Q2" s="132">
        <v>4</v>
      </c>
      <c r="R2" s="132">
        <v>5</v>
      </c>
      <c r="S2" s="132">
        <v>5</v>
      </c>
      <c r="T2" s="132">
        <v>5</v>
      </c>
      <c r="U2" s="132">
        <v>5</v>
      </c>
      <c r="V2" s="132">
        <v>5</v>
      </c>
      <c r="W2" s="132">
        <v>4</v>
      </c>
      <c r="X2" s="132">
        <v>3</v>
      </c>
    </row>
    <row r="3" spans="1:24" ht="15.75" customHeight="1">
      <c r="A3" s="132" t="s">
        <v>318</v>
      </c>
      <c r="B3" s="132">
        <v>7</v>
      </c>
      <c r="C3" s="132">
        <v>6</v>
      </c>
      <c r="D3" s="132">
        <v>5</v>
      </c>
      <c r="E3" s="132">
        <v>6</v>
      </c>
      <c r="F3" s="132">
        <v>7</v>
      </c>
      <c r="G3" s="132">
        <v>5</v>
      </c>
      <c r="H3" s="132">
        <v>7</v>
      </c>
      <c r="I3" s="132">
        <v>6</v>
      </c>
      <c r="J3" s="132">
        <v>5</v>
      </c>
      <c r="K3" s="132">
        <v>6</v>
      </c>
      <c r="L3" s="132"/>
      <c r="M3" s="132" t="s">
        <v>318</v>
      </c>
      <c r="N3" s="132">
        <v>7</v>
      </c>
      <c r="O3" s="132">
        <v>6</v>
      </c>
      <c r="P3" s="132">
        <v>5</v>
      </c>
      <c r="Q3" s="132">
        <v>6</v>
      </c>
      <c r="R3" s="132">
        <v>7</v>
      </c>
      <c r="S3" s="132">
        <v>6</v>
      </c>
      <c r="T3" s="132">
        <v>7</v>
      </c>
      <c r="U3" s="132">
        <v>6</v>
      </c>
      <c r="V3" s="132">
        <v>7</v>
      </c>
      <c r="W3" s="132">
        <v>6</v>
      </c>
      <c r="X3" s="132">
        <v>7</v>
      </c>
    </row>
    <row r="4" spans="1:24" ht="15.75" customHeight="1">
      <c r="A4" s="132" t="s">
        <v>318</v>
      </c>
      <c r="B4" s="132">
        <v>6</v>
      </c>
      <c r="C4" s="132">
        <v>5</v>
      </c>
      <c r="D4" s="132">
        <v>6</v>
      </c>
      <c r="E4" s="132">
        <v>3</v>
      </c>
      <c r="F4" s="132">
        <v>6</v>
      </c>
      <c r="G4" s="132">
        <v>7</v>
      </c>
      <c r="H4" s="132">
        <v>4</v>
      </c>
      <c r="I4" s="132">
        <v>7</v>
      </c>
      <c r="J4" s="132">
        <v>5</v>
      </c>
      <c r="K4" s="132">
        <v>6</v>
      </c>
      <c r="L4" s="132">
        <v>5</v>
      </c>
      <c r="M4" s="132" t="s">
        <v>318</v>
      </c>
      <c r="N4" s="132">
        <v>6</v>
      </c>
      <c r="O4" s="132">
        <v>4</v>
      </c>
      <c r="P4" s="132">
        <v>5</v>
      </c>
      <c r="Q4" s="132">
        <v>3</v>
      </c>
      <c r="R4" s="132">
        <v>5</v>
      </c>
      <c r="S4" s="132">
        <v>6</v>
      </c>
      <c r="T4" s="132">
        <v>6</v>
      </c>
      <c r="U4" s="132">
        <v>4</v>
      </c>
      <c r="V4" s="132">
        <v>6</v>
      </c>
      <c r="W4" s="132">
        <v>3</v>
      </c>
      <c r="X4" s="132">
        <v>5</v>
      </c>
    </row>
    <row r="5" spans="1:24" ht="15.75" customHeight="1">
      <c r="A5" s="132" t="s">
        <v>318</v>
      </c>
      <c r="B5" s="132">
        <v>5</v>
      </c>
      <c r="C5" s="132">
        <v>4</v>
      </c>
      <c r="D5" s="132">
        <v>5</v>
      </c>
      <c r="E5" s="132">
        <v>3</v>
      </c>
      <c r="F5" s="132">
        <v>6</v>
      </c>
      <c r="G5" s="132">
        <v>6</v>
      </c>
      <c r="H5" s="132">
        <v>7</v>
      </c>
      <c r="I5" s="132">
        <v>6</v>
      </c>
      <c r="J5" s="132">
        <v>7</v>
      </c>
      <c r="K5" s="132">
        <v>5</v>
      </c>
      <c r="L5" s="132">
        <v>3</v>
      </c>
      <c r="M5" s="132" t="s">
        <v>319</v>
      </c>
      <c r="N5" s="132">
        <v>4</v>
      </c>
      <c r="O5" s="132">
        <v>3</v>
      </c>
      <c r="P5" s="132">
        <v>5</v>
      </c>
      <c r="Q5" s="132">
        <v>4</v>
      </c>
      <c r="R5" s="132">
        <v>3</v>
      </c>
      <c r="S5" s="132">
        <v>4</v>
      </c>
      <c r="T5" s="132">
        <v>7</v>
      </c>
      <c r="U5" s="132">
        <v>5</v>
      </c>
      <c r="V5" s="132">
        <v>6</v>
      </c>
      <c r="W5" s="132">
        <v>7</v>
      </c>
      <c r="X5" s="132">
        <v>7</v>
      </c>
    </row>
    <row r="6" spans="1:24" ht="15.75" customHeight="1">
      <c r="A6" s="132" t="s">
        <v>318</v>
      </c>
      <c r="B6" s="132">
        <v>7</v>
      </c>
      <c r="C6" s="132">
        <v>6</v>
      </c>
      <c r="D6" s="132">
        <v>6</v>
      </c>
      <c r="E6" s="132">
        <v>6</v>
      </c>
      <c r="F6" s="132">
        <v>7</v>
      </c>
      <c r="G6" s="132">
        <v>5</v>
      </c>
      <c r="H6" s="132">
        <v>6</v>
      </c>
      <c r="I6" s="132">
        <v>5</v>
      </c>
      <c r="J6" s="132">
        <v>6</v>
      </c>
      <c r="K6" s="132">
        <v>6</v>
      </c>
      <c r="L6" s="132">
        <v>3</v>
      </c>
      <c r="M6" s="132" t="s">
        <v>319</v>
      </c>
      <c r="N6" s="132">
        <v>5</v>
      </c>
      <c r="O6" s="132">
        <v>4</v>
      </c>
      <c r="P6" s="132">
        <v>5</v>
      </c>
      <c r="Q6" s="132">
        <v>5</v>
      </c>
      <c r="R6" s="132">
        <v>6</v>
      </c>
      <c r="S6" s="132">
        <v>6</v>
      </c>
      <c r="T6" s="132">
        <v>7</v>
      </c>
      <c r="U6" s="132">
        <v>7</v>
      </c>
      <c r="V6" s="132">
        <v>7</v>
      </c>
      <c r="W6" s="132">
        <v>7</v>
      </c>
      <c r="X6" s="132">
        <v>7</v>
      </c>
    </row>
    <row r="7" spans="1:24" ht="15.75" customHeight="1">
      <c r="A7" s="132" t="s">
        <v>318</v>
      </c>
      <c r="B7" s="132">
        <v>6</v>
      </c>
      <c r="C7" s="132">
        <v>3</v>
      </c>
      <c r="D7" s="132">
        <v>5</v>
      </c>
      <c r="E7" s="132">
        <v>7</v>
      </c>
      <c r="F7" s="132">
        <v>7</v>
      </c>
      <c r="G7" s="132">
        <v>6</v>
      </c>
      <c r="H7" s="132">
        <v>6</v>
      </c>
      <c r="I7" s="132">
        <v>6</v>
      </c>
      <c r="J7" s="132">
        <v>5</v>
      </c>
      <c r="K7" s="132">
        <v>6</v>
      </c>
      <c r="L7" s="132">
        <v>6</v>
      </c>
      <c r="M7" s="132" t="s">
        <v>318</v>
      </c>
      <c r="N7" s="132">
        <v>6</v>
      </c>
      <c r="O7" s="132">
        <v>4</v>
      </c>
      <c r="P7" s="132">
        <v>4</v>
      </c>
      <c r="Q7" s="132">
        <v>4</v>
      </c>
      <c r="R7" s="132">
        <v>5</v>
      </c>
      <c r="S7" s="132">
        <v>6</v>
      </c>
      <c r="T7" s="132">
        <v>4</v>
      </c>
      <c r="U7" s="132">
        <v>7</v>
      </c>
      <c r="V7" s="132">
        <v>7</v>
      </c>
      <c r="W7" s="132">
        <v>5</v>
      </c>
      <c r="X7" s="132">
        <v>7</v>
      </c>
    </row>
    <row r="8" spans="1:24" ht="15.75" customHeight="1">
      <c r="A8" s="132" t="s">
        <v>319</v>
      </c>
      <c r="B8" s="132">
        <v>7</v>
      </c>
      <c r="C8" s="132">
        <v>1</v>
      </c>
      <c r="D8" s="132">
        <v>7</v>
      </c>
      <c r="E8" s="132">
        <v>7</v>
      </c>
      <c r="F8" s="132">
        <v>1</v>
      </c>
      <c r="G8" s="132">
        <v>1</v>
      </c>
      <c r="H8" s="132">
        <v>7</v>
      </c>
      <c r="I8" s="132">
        <v>7</v>
      </c>
      <c r="J8" s="132">
        <v>5</v>
      </c>
      <c r="K8" s="132">
        <v>1</v>
      </c>
      <c r="L8" s="132">
        <v>7</v>
      </c>
      <c r="M8" s="132" t="s">
        <v>318</v>
      </c>
      <c r="N8" s="132">
        <v>7</v>
      </c>
      <c r="O8" s="132">
        <v>7</v>
      </c>
      <c r="P8" s="132">
        <v>7</v>
      </c>
      <c r="Q8" s="132">
        <v>7</v>
      </c>
      <c r="R8" s="132">
        <v>7</v>
      </c>
      <c r="S8" s="132">
        <v>7</v>
      </c>
      <c r="T8" s="132">
        <v>7</v>
      </c>
      <c r="U8" s="132">
        <v>7</v>
      </c>
      <c r="V8" s="132">
        <v>7</v>
      </c>
      <c r="W8" s="132">
        <v>7</v>
      </c>
      <c r="X8" s="132">
        <v>7</v>
      </c>
    </row>
    <row r="9" spans="1:24" ht="15.75" customHeight="1">
      <c r="A9" s="132" t="s">
        <v>318</v>
      </c>
      <c r="B9" s="132">
        <v>7</v>
      </c>
      <c r="C9" s="132">
        <v>5</v>
      </c>
      <c r="D9" s="132">
        <v>6</v>
      </c>
      <c r="E9" s="132">
        <v>6</v>
      </c>
      <c r="F9" s="132">
        <v>7</v>
      </c>
      <c r="G9" s="132">
        <v>4</v>
      </c>
      <c r="H9" s="132">
        <v>5</v>
      </c>
      <c r="I9" s="132">
        <v>7</v>
      </c>
      <c r="J9" s="132">
        <v>7</v>
      </c>
      <c r="K9" s="132">
        <v>7</v>
      </c>
      <c r="L9" s="132">
        <v>7</v>
      </c>
      <c r="M9" s="132" t="s">
        <v>319</v>
      </c>
      <c r="N9" s="132">
        <v>7</v>
      </c>
      <c r="O9" s="132">
        <v>4</v>
      </c>
      <c r="P9" s="132">
        <v>6</v>
      </c>
      <c r="Q9" s="132">
        <v>6</v>
      </c>
      <c r="R9" s="132">
        <v>5</v>
      </c>
      <c r="S9" s="132">
        <v>4</v>
      </c>
      <c r="T9" s="132">
        <v>7</v>
      </c>
      <c r="U9" s="132">
        <v>7</v>
      </c>
      <c r="V9" s="132">
        <v>7</v>
      </c>
      <c r="W9" s="132">
        <v>4</v>
      </c>
      <c r="X9" s="132">
        <v>7</v>
      </c>
    </row>
    <row r="10" spans="1:24" ht="15.75" customHeight="1">
      <c r="A10" s="132" t="s">
        <v>318</v>
      </c>
      <c r="B10" s="132">
        <v>7</v>
      </c>
      <c r="C10" s="132">
        <v>7</v>
      </c>
      <c r="D10" s="132">
        <v>7</v>
      </c>
      <c r="E10" s="132">
        <v>5</v>
      </c>
      <c r="F10" s="132">
        <v>5</v>
      </c>
      <c r="G10" s="132">
        <v>4</v>
      </c>
      <c r="H10" s="132">
        <v>5</v>
      </c>
      <c r="I10" s="132">
        <v>6</v>
      </c>
      <c r="J10" s="132">
        <v>7</v>
      </c>
      <c r="K10" s="132">
        <v>7</v>
      </c>
      <c r="L10" s="132">
        <v>5</v>
      </c>
      <c r="M10" s="132" t="s">
        <v>319</v>
      </c>
      <c r="N10" s="132">
        <v>5</v>
      </c>
      <c r="O10" s="132">
        <v>6</v>
      </c>
      <c r="P10" s="132">
        <v>6</v>
      </c>
      <c r="Q10" s="132">
        <v>7</v>
      </c>
      <c r="R10" s="132">
        <v>7</v>
      </c>
      <c r="S10" s="132">
        <v>5</v>
      </c>
      <c r="T10" s="132">
        <v>6</v>
      </c>
      <c r="U10" s="132">
        <v>7</v>
      </c>
      <c r="V10" s="132">
        <v>6</v>
      </c>
      <c r="W10" s="132">
        <v>7</v>
      </c>
      <c r="X10" s="132">
        <v>7</v>
      </c>
    </row>
    <row r="11" spans="1:24" ht="15.75" customHeight="1">
      <c r="A11" s="132" t="s">
        <v>318</v>
      </c>
      <c r="B11" s="132">
        <v>4</v>
      </c>
      <c r="C11" s="132">
        <v>5</v>
      </c>
      <c r="D11" s="132">
        <v>4</v>
      </c>
      <c r="E11" s="132">
        <v>5</v>
      </c>
      <c r="F11" s="132">
        <v>4</v>
      </c>
      <c r="G11" s="132">
        <v>3</v>
      </c>
      <c r="H11" s="132">
        <v>6</v>
      </c>
      <c r="I11" s="132">
        <v>6</v>
      </c>
      <c r="J11" s="132">
        <v>2</v>
      </c>
      <c r="K11" s="132">
        <v>4</v>
      </c>
      <c r="L11" s="132">
        <v>4</v>
      </c>
      <c r="M11" s="132" t="s">
        <v>318</v>
      </c>
      <c r="N11" s="132">
        <v>6</v>
      </c>
      <c r="O11" s="132">
        <v>5</v>
      </c>
      <c r="P11" s="132">
        <v>4</v>
      </c>
      <c r="Q11" s="132">
        <v>3</v>
      </c>
      <c r="R11" s="132">
        <v>6</v>
      </c>
      <c r="S11" s="132">
        <v>7</v>
      </c>
      <c r="T11" s="132">
        <v>5</v>
      </c>
      <c r="U11" s="132">
        <v>4</v>
      </c>
      <c r="V11" s="132">
        <v>4</v>
      </c>
      <c r="W11" s="132">
        <v>6</v>
      </c>
      <c r="X11" s="132">
        <v>3</v>
      </c>
    </row>
    <row r="12" spans="1:24" ht="15.75" customHeight="1">
      <c r="A12" s="132" t="s">
        <v>319</v>
      </c>
      <c r="B12" s="132">
        <v>5</v>
      </c>
      <c r="C12" s="132">
        <v>6</v>
      </c>
      <c r="D12" s="132">
        <v>7</v>
      </c>
      <c r="E12" s="132">
        <v>6</v>
      </c>
      <c r="F12" s="132">
        <v>5</v>
      </c>
      <c r="G12" s="132">
        <v>5</v>
      </c>
      <c r="H12" s="132">
        <v>5</v>
      </c>
      <c r="I12" s="132">
        <v>6</v>
      </c>
      <c r="J12" s="132">
        <v>5</v>
      </c>
      <c r="K12" s="132">
        <v>7</v>
      </c>
      <c r="L12" s="132">
        <v>5</v>
      </c>
      <c r="M12" s="132" t="s">
        <v>318</v>
      </c>
      <c r="N12" s="132">
        <v>7</v>
      </c>
      <c r="O12" s="132">
        <v>6</v>
      </c>
      <c r="P12" s="132">
        <v>5</v>
      </c>
      <c r="Q12" s="132">
        <v>6</v>
      </c>
      <c r="R12" s="132">
        <v>3</v>
      </c>
      <c r="S12" s="132">
        <v>4</v>
      </c>
      <c r="T12" s="132">
        <v>5</v>
      </c>
      <c r="U12" s="132">
        <v>6</v>
      </c>
      <c r="V12" s="132">
        <v>7</v>
      </c>
      <c r="W12" s="132">
        <v>6</v>
      </c>
      <c r="X12" s="132">
        <v>5</v>
      </c>
    </row>
    <row r="13" spans="1:24" ht="15.75" customHeight="1">
      <c r="A13" s="132" t="s">
        <v>318</v>
      </c>
      <c r="B13" s="132">
        <v>7</v>
      </c>
      <c r="C13" s="132">
        <v>6</v>
      </c>
      <c r="D13" s="132">
        <v>4</v>
      </c>
      <c r="E13" s="132">
        <v>7</v>
      </c>
      <c r="F13" s="132">
        <v>7</v>
      </c>
      <c r="G13" s="132">
        <v>6</v>
      </c>
      <c r="H13" s="132">
        <v>5</v>
      </c>
      <c r="I13" s="132">
        <v>7</v>
      </c>
      <c r="J13" s="132">
        <v>4</v>
      </c>
      <c r="K13" s="132">
        <v>7</v>
      </c>
      <c r="L13" s="132">
        <v>4</v>
      </c>
      <c r="M13" s="132" t="s">
        <v>318</v>
      </c>
      <c r="N13" s="132">
        <v>7</v>
      </c>
      <c r="O13" s="132">
        <v>5</v>
      </c>
      <c r="P13" s="132">
        <v>4</v>
      </c>
      <c r="Q13" s="132">
        <v>6</v>
      </c>
      <c r="R13" s="132">
        <v>7</v>
      </c>
      <c r="S13" s="132">
        <v>7</v>
      </c>
      <c r="T13" s="132">
        <v>7</v>
      </c>
      <c r="U13" s="132">
        <v>6</v>
      </c>
      <c r="V13" s="132">
        <v>7</v>
      </c>
      <c r="W13" s="132">
        <v>5</v>
      </c>
      <c r="X13" s="132">
        <v>7</v>
      </c>
    </row>
    <row r="14" spans="1:24" ht="15.75" customHeight="1">
      <c r="A14" s="132" t="s">
        <v>318</v>
      </c>
      <c r="B14" s="132">
        <v>6</v>
      </c>
      <c r="C14" s="132">
        <v>4</v>
      </c>
      <c r="D14" s="132">
        <v>5</v>
      </c>
      <c r="E14" s="132">
        <v>6</v>
      </c>
      <c r="F14" s="132">
        <v>6</v>
      </c>
      <c r="G14" s="132">
        <v>7</v>
      </c>
      <c r="H14" s="132">
        <v>7</v>
      </c>
      <c r="I14" s="132">
        <v>6</v>
      </c>
      <c r="J14" s="132">
        <v>5</v>
      </c>
      <c r="K14" s="132">
        <v>6</v>
      </c>
      <c r="L14" s="132">
        <v>4</v>
      </c>
      <c r="M14" s="132" t="s">
        <v>318</v>
      </c>
      <c r="N14" s="132">
        <v>7</v>
      </c>
      <c r="O14" s="132">
        <v>6</v>
      </c>
      <c r="P14" s="132">
        <v>6</v>
      </c>
      <c r="Q14" s="132">
        <v>6</v>
      </c>
      <c r="R14" s="132">
        <v>7</v>
      </c>
      <c r="S14" s="132">
        <v>6</v>
      </c>
      <c r="T14" s="132">
        <v>6</v>
      </c>
      <c r="U14" s="132">
        <v>7</v>
      </c>
      <c r="V14" s="132">
        <v>7</v>
      </c>
      <c r="W14" s="132">
        <v>7</v>
      </c>
      <c r="X14" s="132">
        <v>6</v>
      </c>
    </row>
    <row r="15" spans="1:24" ht="15.75" customHeight="1">
      <c r="A15" s="132" t="s">
        <v>318</v>
      </c>
      <c r="B15" s="132">
        <v>6</v>
      </c>
      <c r="C15" s="132">
        <v>6</v>
      </c>
      <c r="D15" s="132">
        <v>6</v>
      </c>
      <c r="E15" s="132">
        <v>7</v>
      </c>
      <c r="F15" s="132">
        <v>7</v>
      </c>
      <c r="G15" s="132">
        <v>7</v>
      </c>
      <c r="H15" s="132">
        <v>6</v>
      </c>
      <c r="I15" s="132">
        <v>6</v>
      </c>
      <c r="J15" s="132">
        <v>5</v>
      </c>
      <c r="K15" s="132">
        <v>6</v>
      </c>
      <c r="L15" s="132">
        <v>6</v>
      </c>
      <c r="M15" s="132" t="s">
        <v>319</v>
      </c>
      <c r="N15" s="132">
        <v>6</v>
      </c>
      <c r="O15" s="132">
        <v>5</v>
      </c>
      <c r="P15" s="132">
        <v>5</v>
      </c>
      <c r="Q15" s="132">
        <v>5</v>
      </c>
      <c r="R15" s="132">
        <v>6</v>
      </c>
      <c r="S15" s="132">
        <v>6</v>
      </c>
      <c r="T15" s="132">
        <v>6</v>
      </c>
      <c r="U15" s="132">
        <v>6</v>
      </c>
      <c r="V15" s="132">
        <v>6</v>
      </c>
      <c r="W15" s="132">
        <v>6</v>
      </c>
      <c r="X15" s="132">
        <v>7</v>
      </c>
    </row>
    <row r="16" spans="1:24" ht="15.75" customHeight="1">
      <c r="A16" s="132" t="s">
        <v>318</v>
      </c>
      <c r="B16" s="132">
        <v>7</v>
      </c>
      <c r="C16" s="132">
        <v>7</v>
      </c>
      <c r="D16" s="132">
        <v>6</v>
      </c>
      <c r="E16" s="132">
        <v>7</v>
      </c>
      <c r="F16" s="132">
        <v>6</v>
      </c>
      <c r="G16" s="132">
        <v>5</v>
      </c>
      <c r="H16" s="132">
        <v>7</v>
      </c>
      <c r="I16" s="132">
        <v>6</v>
      </c>
      <c r="J16" s="132">
        <v>7</v>
      </c>
      <c r="K16" s="132">
        <v>7</v>
      </c>
      <c r="L16" s="132">
        <v>6</v>
      </c>
      <c r="M16" s="132" t="s">
        <v>318</v>
      </c>
      <c r="N16" s="132">
        <v>7</v>
      </c>
      <c r="O16" s="132">
        <v>7</v>
      </c>
      <c r="P16" s="132">
        <v>7</v>
      </c>
      <c r="Q16" s="132">
        <v>7</v>
      </c>
      <c r="R16" s="132">
        <v>7</v>
      </c>
      <c r="S16" s="132">
        <v>7</v>
      </c>
      <c r="T16" s="132">
        <v>7</v>
      </c>
      <c r="U16" s="132">
        <v>7</v>
      </c>
      <c r="V16" s="132">
        <v>7</v>
      </c>
      <c r="W16" s="132">
        <v>6</v>
      </c>
      <c r="X16" s="132">
        <v>7</v>
      </c>
    </row>
    <row r="17" spans="1:24" ht="15.75" customHeight="1">
      <c r="A17" s="132" t="s">
        <v>318</v>
      </c>
      <c r="B17" s="132">
        <v>5</v>
      </c>
      <c r="C17" s="132">
        <v>6</v>
      </c>
      <c r="D17" s="132">
        <v>7</v>
      </c>
      <c r="E17" s="132">
        <v>5</v>
      </c>
      <c r="F17" s="132">
        <v>6</v>
      </c>
      <c r="G17" s="132">
        <v>6</v>
      </c>
      <c r="H17" s="132">
        <v>6</v>
      </c>
      <c r="I17" s="132">
        <v>6</v>
      </c>
      <c r="J17" s="132">
        <v>6</v>
      </c>
      <c r="K17" s="132">
        <v>6</v>
      </c>
      <c r="L17" s="132">
        <v>5</v>
      </c>
      <c r="M17" s="132" t="s">
        <v>319</v>
      </c>
      <c r="N17" s="132">
        <v>7</v>
      </c>
      <c r="O17" s="132">
        <v>5</v>
      </c>
      <c r="P17" s="132">
        <v>6</v>
      </c>
      <c r="Q17" s="132">
        <v>5</v>
      </c>
      <c r="R17" s="132">
        <v>7</v>
      </c>
      <c r="S17" s="132">
        <v>6</v>
      </c>
      <c r="T17" s="132">
        <v>6</v>
      </c>
      <c r="U17" s="132">
        <v>7</v>
      </c>
      <c r="V17" s="132">
        <v>7</v>
      </c>
      <c r="W17" s="132">
        <v>7</v>
      </c>
      <c r="X17" s="132">
        <v>7</v>
      </c>
    </row>
    <row r="18" spans="1:24" ht="15.75" customHeight="1">
      <c r="A18" s="132" t="s">
        <v>319</v>
      </c>
      <c r="B18" s="132">
        <v>5</v>
      </c>
      <c r="C18" s="132">
        <v>5</v>
      </c>
      <c r="D18" s="132">
        <v>7</v>
      </c>
      <c r="E18" s="132">
        <v>6</v>
      </c>
      <c r="F18" s="132">
        <v>6</v>
      </c>
      <c r="G18" s="132">
        <v>4</v>
      </c>
      <c r="H18" s="132">
        <v>6</v>
      </c>
      <c r="I18" s="132">
        <v>5</v>
      </c>
      <c r="J18" s="132">
        <v>5</v>
      </c>
      <c r="K18" s="132">
        <v>7</v>
      </c>
      <c r="L18" s="132">
        <v>6</v>
      </c>
      <c r="M18" s="132" t="s">
        <v>318</v>
      </c>
      <c r="N18" s="132">
        <v>6</v>
      </c>
      <c r="O18" s="132">
        <v>6</v>
      </c>
      <c r="P18" s="132">
        <v>4</v>
      </c>
      <c r="Q18" s="132">
        <v>4</v>
      </c>
      <c r="R18" s="132">
        <v>4</v>
      </c>
      <c r="S18" s="132">
        <v>5</v>
      </c>
      <c r="T18" s="132">
        <v>6</v>
      </c>
      <c r="U18" s="132">
        <v>5</v>
      </c>
      <c r="V18" s="132">
        <v>6</v>
      </c>
      <c r="W18" s="132">
        <v>7</v>
      </c>
      <c r="X18" s="132">
        <v>6</v>
      </c>
    </row>
    <row r="19" spans="1:24" ht="15.75" customHeight="1">
      <c r="A19" s="132" t="s">
        <v>318</v>
      </c>
      <c r="B19" s="132">
        <v>7</v>
      </c>
      <c r="C19" s="132">
        <v>2</v>
      </c>
      <c r="D19" s="132">
        <v>2</v>
      </c>
      <c r="E19" s="132">
        <v>6</v>
      </c>
      <c r="F19" s="132">
        <v>6</v>
      </c>
      <c r="G19" s="132">
        <v>6</v>
      </c>
      <c r="H19" s="132">
        <v>7</v>
      </c>
      <c r="I19" s="132">
        <v>7</v>
      </c>
      <c r="J19" s="132">
        <v>4</v>
      </c>
      <c r="K19" s="132">
        <v>7</v>
      </c>
      <c r="L19" s="132">
        <v>6</v>
      </c>
      <c r="M19" s="132" t="s">
        <v>318</v>
      </c>
      <c r="N19" s="132">
        <v>5</v>
      </c>
      <c r="O19" s="132">
        <v>4</v>
      </c>
      <c r="P19" s="132">
        <v>6</v>
      </c>
      <c r="Q19" s="132">
        <v>6</v>
      </c>
      <c r="R19" s="132">
        <v>7</v>
      </c>
      <c r="S19" s="132">
        <v>7</v>
      </c>
      <c r="T19" s="132">
        <v>7</v>
      </c>
      <c r="U19" s="132">
        <v>7</v>
      </c>
      <c r="V19" s="132">
        <v>7</v>
      </c>
      <c r="W19" s="132">
        <v>6</v>
      </c>
      <c r="X19" s="132">
        <v>4</v>
      </c>
    </row>
    <row r="20" spans="1:24" ht="15.75" customHeight="1">
      <c r="A20" s="132" t="s">
        <v>318</v>
      </c>
      <c r="B20" s="132">
        <v>5</v>
      </c>
      <c r="C20" s="132">
        <v>5</v>
      </c>
      <c r="D20" s="132">
        <v>4</v>
      </c>
      <c r="E20" s="132">
        <v>6</v>
      </c>
      <c r="F20" s="132">
        <v>6</v>
      </c>
      <c r="G20" s="132">
        <v>5</v>
      </c>
      <c r="H20" s="132">
        <v>7</v>
      </c>
      <c r="I20" s="132">
        <v>6</v>
      </c>
      <c r="J20" s="132">
        <v>6</v>
      </c>
      <c r="K20" s="132">
        <v>7</v>
      </c>
      <c r="L20" s="132">
        <v>1</v>
      </c>
      <c r="M20" s="132" t="s">
        <v>318</v>
      </c>
      <c r="N20" s="132">
        <v>6</v>
      </c>
      <c r="O20" s="132">
        <v>5</v>
      </c>
      <c r="P20" s="132">
        <v>6</v>
      </c>
      <c r="Q20" s="132">
        <v>6</v>
      </c>
      <c r="R20" s="132">
        <v>6</v>
      </c>
      <c r="S20" s="132">
        <v>6</v>
      </c>
      <c r="T20" s="132">
        <v>7</v>
      </c>
      <c r="U20" s="132">
        <v>3</v>
      </c>
      <c r="V20" s="132">
        <v>5</v>
      </c>
      <c r="W20" s="132">
        <v>6</v>
      </c>
      <c r="X20" s="132">
        <v>4</v>
      </c>
    </row>
    <row r="21" spans="1:24" ht="15.75" customHeight="1">
      <c r="A21" s="132" t="s">
        <v>318</v>
      </c>
      <c r="B21" s="132">
        <v>6</v>
      </c>
      <c r="C21" s="132">
        <v>4</v>
      </c>
      <c r="D21" s="132">
        <v>5</v>
      </c>
      <c r="E21" s="132">
        <v>6</v>
      </c>
      <c r="F21" s="132">
        <v>6</v>
      </c>
      <c r="G21" s="132">
        <v>3</v>
      </c>
      <c r="H21" s="132">
        <v>6</v>
      </c>
      <c r="I21" s="132">
        <v>7</v>
      </c>
      <c r="J21" s="132">
        <v>4</v>
      </c>
      <c r="K21" s="132">
        <v>5</v>
      </c>
      <c r="L21" s="132">
        <v>5</v>
      </c>
      <c r="M21" s="132" t="s">
        <v>318</v>
      </c>
      <c r="N21" s="132">
        <v>5</v>
      </c>
      <c r="O21" s="132">
        <v>4</v>
      </c>
      <c r="P21" s="132">
        <v>5</v>
      </c>
      <c r="Q21" s="132">
        <v>6</v>
      </c>
      <c r="R21" s="132">
        <v>7</v>
      </c>
      <c r="S21" s="132">
        <v>5</v>
      </c>
      <c r="T21" s="132">
        <v>5</v>
      </c>
      <c r="U21" s="132">
        <v>5</v>
      </c>
      <c r="V21" s="132">
        <v>6</v>
      </c>
      <c r="W21" s="132">
        <v>3</v>
      </c>
      <c r="X21" s="132">
        <v>4</v>
      </c>
    </row>
    <row r="22" spans="1:24" ht="15.75" customHeight="1">
      <c r="A22" s="132" t="s">
        <v>318</v>
      </c>
      <c r="B22" s="132">
        <v>6</v>
      </c>
      <c r="C22" s="132">
        <v>5</v>
      </c>
      <c r="D22" s="132">
        <v>4</v>
      </c>
      <c r="E22" s="132">
        <v>6</v>
      </c>
      <c r="F22" s="132">
        <v>5</v>
      </c>
      <c r="G22" s="132">
        <v>5</v>
      </c>
      <c r="H22" s="132">
        <v>5</v>
      </c>
      <c r="I22" s="132">
        <v>6</v>
      </c>
      <c r="J22" s="132">
        <v>6</v>
      </c>
      <c r="K22" s="132">
        <v>5</v>
      </c>
      <c r="L22" s="132">
        <v>5</v>
      </c>
      <c r="M22" s="132" t="s">
        <v>318</v>
      </c>
      <c r="N22" s="132">
        <v>6</v>
      </c>
      <c r="O22" s="132">
        <v>6</v>
      </c>
      <c r="P22" s="132">
        <v>6</v>
      </c>
      <c r="Q22" s="132">
        <v>7</v>
      </c>
      <c r="R22" s="132">
        <v>7</v>
      </c>
      <c r="S22" s="132">
        <v>6</v>
      </c>
      <c r="T22" s="132">
        <v>6</v>
      </c>
      <c r="U22" s="132">
        <v>6</v>
      </c>
      <c r="V22" s="132">
        <v>7</v>
      </c>
      <c r="W22" s="132">
        <v>7</v>
      </c>
      <c r="X22" s="132">
        <v>6</v>
      </c>
    </row>
    <row r="23" spans="1:24" ht="15.75" customHeight="1">
      <c r="A23" s="132" t="s">
        <v>318</v>
      </c>
      <c r="B23" s="132">
        <v>7</v>
      </c>
      <c r="C23" s="132">
        <v>5</v>
      </c>
      <c r="D23" s="132">
        <v>6</v>
      </c>
      <c r="E23" s="132">
        <v>5</v>
      </c>
      <c r="F23" s="132">
        <v>6</v>
      </c>
      <c r="G23" s="132">
        <v>6</v>
      </c>
      <c r="H23" s="132">
        <v>4</v>
      </c>
      <c r="I23" s="132">
        <v>7</v>
      </c>
      <c r="J23" s="132">
        <v>6</v>
      </c>
      <c r="K23" s="132">
        <v>7</v>
      </c>
      <c r="L23" s="132">
        <v>4</v>
      </c>
      <c r="M23" s="132" t="s">
        <v>318</v>
      </c>
      <c r="N23" s="132">
        <v>7</v>
      </c>
      <c r="O23" s="132">
        <v>6</v>
      </c>
      <c r="P23" s="132">
        <v>5</v>
      </c>
      <c r="Q23" s="132">
        <v>7</v>
      </c>
      <c r="R23" s="132">
        <v>7</v>
      </c>
      <c r="S23" s="132">
        <v>6</v>
      </c>
      <c r="T23" s="132">
        <v>5</v>
      </c>
      <c r="U23" s="132">
        <v>6</v>
      </c>
      <c r="V23" s="132">
        <v>6</v>
      </c>
      <c r="W23" s="132">
        <v>6</v>
      </c>
      <c r="X23" s="132">
        <v>7</v>
      </c>
    </row>
    <row r="24" spans="1:24" ht="15.75" customHeight="1">
      <c r="A24" s="132" t="s">
        <v>318</v>
      </c>
      <c r="B24" s="132">
        <v>7</v>
      </c>
      <c r="C24" s="132">
        <v>4</v>
      </c>
      <c r="D24" s="132">
        <v>4</v>
      </c>
      <c r="E24" s="132">
        <v>2</v>
      </c>
      <c r="F24" s="132">
        <v>5</v>
      </c>
      <c r="G24" s="132">
        <v>2</v>
      </c>
      <c r="H24" s="132">
        <v>6</v>
      </c>
      <c r="I24" s="132">
        <v>4</v>
      </c>
      <c r="J24" s="132">
        <v>4</v>
      </c>
      <c r="K24" s="132">
        <v>5</v>
      </c>
      <c r="L24" s="132">
        <v>5</v>
      </c>
      <c r="M24" s="132" t="s">
        <v>319</v>
      </c>
      <c r="N24" s="132">
        <v>3</v>
      </c>
      <c r="O24" s="132">
        <v>6</v>
      </c>
      <c r="P24" s="132">
        <v>4</v>
      </c>
      <c r="Q24" s="132">
        <v>5</v>
      </c>
      <c r="R24" s="132">
        <v>3</v>
      </c>
      <c r="S24" s="132">
        <v>5</v>
      </c>
      <c r="T24" s="132">
        <v>4</v>
      </c>
      <c r="U24" s="132">
        <v>6</v>
      </c>
      <c r="V24" s="132">
        <v>7</v>
      </c>
      <c r="W24" s="132">
        <v>5</v>
      </c>
      <c r="X24" s="132">
        <v>6</v>
      </c>
    </row>
    <row r="25" spans="1:24" ht="15.75" customHeight="1">
      <c r="A25" s="132" t="s">
        <v>318</v>
      </c>
      <c r="B25" s="132">
        <v>5</v>
      </c>
      <c r="C25" s="132">
        <v>6</v>
      </c>
      <c r="D25" s="132">
        <v>6</v>
      </c>
      <c r="E25" s="132">
        <v>6</v>
      </c>
      <c r="F25" s="132">
        <v>4</v>
      </c>
      <c r="G25" s="132">
        <v>5</v>
      </c>
      <c r="H25" s="132">
        <v>3</v>
      </c>
      <c r="I25" s="132">
        <v>6</v>
      </c>
      <c r="J25" s="132">
        <v>5</v>
      </c>
      <c r="K25" s="132">
        <v>5</v>
      </c>
      <c r="L25" s="132">
        <v>5</v>
      </c>
      <c r="M25" s="132" t="s">
        <v>319</v>
      </c>
      <c r="N25" s="132">
        <v>5</v>
      </c>
      <c r="O25" s="132">
        <v>5</v>
      </c>
      <c r="P25" s="132">
        <v>6</v>
      </c>
      <c r="Q25" s="132">
        <v>4</v>
      </c>
      <c r="R25" s="132">
        <v>5</v>
      </c>
      <c r="S25" s="132">
        <v>5</v>
      </c>
      <c r="T25" s="132">
        <v>4</v>
      </c>
      <c r="U25" s="132">
        <v>6</v>
      </c>
      <c r="V25" s="132">
        <v>5</v>
      </c>
      <c r="W25" s="132">
        <v>6</v>
      </c>
      <c r="X25" s="132">
        <v>7</v>
      </c>
    </row>
    <row r="26" spans="1:24" ht="15.75" customHeight="1">
      <c r="A26" s="132" t="s">
        <v>318</v>
      </c>
      <c r="B26" s="132">
        <v>7</v>
      </c>
      <c r="C26" s="132">
        <v>6</v>
      </c>
      <c r="D26" s="132">
        <v>7</v>
      </c>
      <c r="E26" s="132">
        <v>5</v>
      </c>
      <c r="F26" s="132">
        <v>5</v>
      </c>
      <c r="G26" s="132">
        <v>7</v>
      </c>
      <c r="H26" s="132">
        <v>7</v>
      </c>
      <c r="I26" s="132">
        <v>6</v>
      </c>
      <c r="J26" s="132">
        <v>6</v>
      </c>
      <c r="K26" s="132">
        <v>4</v>
      </c>
      <c r="L26" s="132">
        <v>6</v>
      </c>
      <c r="M26" s="132" t="s">
        <v>319</v>
      </c>
      <c r="N26" s="132">
        <v>7</v>
      </c>
      <c r="O26" s="132">
        <v>7</v>
      </c>
      <c r="P26" s="132">
        <v>5</v>
      </c>
      <c r="Q26" s="132">
        <v>6</v>
      </c>
      <c r="R26" s="132">
        <v>7</v>
      </c>
      <c r="S26" s="132">
        <v>5</v>
      </c>
      <c r="T26" s="132">
        <v>7</v>
      </c>
      <c r="U26" s="132">
        <v>7</v>
      </c>
      <c r="V26" s="132">
        <v>6</v>
      </c>
      <c r="W26" s="132">
        <v>5</v>
      </c>
      <c r="X26" s="132">
        <v>4</v>
      </c>
    </row>
    <row r="27" spans="1:24" ht="15.75" customHeight="1">
      <c r="A27" s="132" t="s">
        <v>318</v>
      </c>
      <c r="B27" s="132">
        <v>7</v>
      </c>
      <c r="C27" s="132">
        <v>3</v>
      </c>
      <c r="D27" s="132">
        <v>3</v>
      </c>
      <c r="E27" s="132">
        <v>6</v>
      </c>
      <c r="F27" s="132">
        <v>7</v>
      </c>
      <c r="G27" s="132">
        <v>5</v>
      </c>
      <c r="H27" s="132">
        <v>7</v>
      </c>
      <c r="I27" s="132">
        <v>6</v>
      </c>
      <c r="J27" s="132">
        <v>5</v>
      </c>
      <c r="K27" s="132">
        <v>7</v>
      </c>
      <c r="L27" s="132">
        <v>6</v>
      </c>
      <c r="M27" s="132" t="s">
        <v>318</v>
      </c>
      <c r="N27" s="132">
        <v>5</v>
      </c>
      <c r="O27" s="132">
        <v>6</v>
      </c>
      <c r="P27" s="132">
        <v>6</v>
      </c>
      <c r="Q27" s="132">
        <v>6</v>
      </c>
      <c r="R27" s="132">
        <v>7</v>
      </c>
      <c r="S27" s="132">
        <v>7</v>
      </c>
      <c r="T27" s="132">
        <v>7</v>
      </c>
      <c r="U27" s="132">
        <v>7</v>
      </c>
      <c r="V27" s="132">
        <v>7</v>
      </c>
      <c r="W27" s="132">
        <v>7</v>
      </c>
      <c r="X27" s="132">
        <v>4</v>
      </c>
    </row>
    <row r="28" spans="1:24" ht="15.75" customHeight="1">
      <c r="A28" s="132" t="s">
        <v>318</v>
      </c>
      <c r="B28" s="132">
        <v>7</v>
      </c>
      <c r="C28" s="132">
        <v>3</v>
      </c>
      <c r="D28" s="132">
        <v>4</v>
      </c>
      <c r="E28" s="132">
        <v>6</v>
      </c>
      <c r="F28" s="132">
        <v>7</v>
      </c>
      <c r="G28" s="132">
        <v>5</v>
      </c>
      <c r="H28" s="132">
        <v>7</v>
      </c>
      <c r="I28" s="132">
        <v>7</v>
      </c>
      <c r="J28" s="132">
        <v>4</v>
      </c>
      <c r="K28" s="132">
        <v>7</v>
      </c>
      <c r="L28" s="132">
        <v>7</v>
      </c>
      <c r="M28" s="132" t="s">
        <v>318</v>
      </c>
      <c r="N28" s="132">
        <v>4</v>
      </c>
      <c r="O28" s="132">
        <v>6</v>
      </c>
      <c r="P28" s="132">
        <v>6</v>
      </c>
      <c r="Q28" s="132">
        <v>6</v>
      </c>
      <c r="R28" s="132">
        <v>7</v>
      </c>
      <c r="S28" s="132">
        <v>7</v>
      </c>
      <c r="T28" s="132">
        <v>7</v>
      </c>
      <c r="U28" s="132">
        <v>7</v>
      </c>
      <c r="V28" s="132">
        <v>7</v>
      </c>
      <c r="W28" s="132">
        <v>7</v>
      </c>
      <c r="X28" s="132">
        <v>5</v>
      </c>
    </row>
    <row r="29" spans="1:24" ht="15.75" customHeight="1">
      <c r="A29" s="132" t="s">
        <v>318</v>
      </c>
      <c r="B29" s="132">
        <v>7</v>
      </c>
      <c r="C29" s="132">
        <v>4</v>
      </c>
      <c r="D29" s="132">
        <v>4</v>
      </c>
      <c r="E29" s="132">
        <v>6</v>
      </c>
      <c r="F29" s="132">
        <v>7</v>
      </c>
      <c r="G29" s="132">
        <v>5</v>
      </c>
      <c r="H29" s="132">
        <v>7</v>
      </c>
      <c r="I29" s="132">
        <v>6</v>
      </c>
      <c r="J29" s="132">
        <v>5</v>
      </c>
      <c r="K29" s="132">
        <v>7</v>
      </c>
      <c r="L29" s="132">
        <v>6</v>
      </c>
      <c r="M29" s="132" t="s">
        <v>318</v>
      </c>
      <c r="N29" s="132">
        <v>4</v>
      </c>
      <c r="O29" s="132">
        <v>6</v>
      </c>
      <c r="P29" s="132">
        <v>6</v>
      </c>
      <c r="Q29" s="132">
        <v>6</v>
      </c>
      <c r="R29" s="132">
        <v>7</v>
      </c>
      <c r="S29" s="132">
        <v>7</v>
      </c>
      <c r="T29" s="132">
        <v>7</v>
      </c>
      <c r="U29" s="132">
        <v>7</v>
      </c>
      <c r="V29" s="132">
        <v>7</v>
      </c>
      <c r="W29" s="132">
        <v>5</v>
      </c>
      <c r="X29" s="132">
        <v>7</v>
      </c>
    </row>
    <row r="30" spans="1:24" ht="15.75" customHeight="1">
      <c r="A30" s="132" t="s">
        <v>318</v>
      </c>
      <c r="B30" s="132">
        <v>7</v>
      </c>
      <c r="C30" s="132">
        <v>4</v>
      </c>
      <c r="D30" s="132">
        <v>4</v>
      </c>
      <c r="E30" s="132">
        <v>6</v>
      </c>
      <c r="F30" s="132">
        <v>7</v>
      </c>
      <c r="G30" s="132">
        <v>5</v>
      </c>
      <c r="H30" s="132">
        <v>7</v>
      </c>
      <c r="I30" s="132">
        <v>7</v>
      </c>
      <c r="J30" s="132">
        <v>6</v>
      </c>
      <c r="K30" s="132">
        <v>7</v>
      </c>
      <c r="L30" s="132">
        <v>4</v>
      </c>
      <c r="M30" s="132" t="s">
        <v>318</v>
      </c>
      <c r="N30" s="132">
        <v>4</v>
      </c>
      <c r="O30" s="132">
        <v>7</v>
      </c>
      <c r="P30" s="132">
        <v>6</v>
      </c>
      <c r="Q30" s="132">
        <v>7</v>
      </c>
      <c r="R30" s="132">
        <v>7</v>
      </c>
      <c r="S30" s="132">
        <v>7</v>
      </c>
      <c r="T30" s="132">
        <v>7</v>
      </c>
      <c r="U30" s="132">
        <v>7</v>
      </c>
      <c r="V30" s="132">
        <v>7</v>
      </c>
      <c r="W30" s="132">
        <v>5</v>
      </c>
      <c r="X30" s="132">
        <v>4</v>
      </c>
    </row>
    <row r="31" spans="1:24" ht="15.75" customHeight="1">
      <c r="A31" s="132" t="s">
        <v>318</v>
      </c>
      <c r="B31" s="132">
        <v>7</v>
      </c>
      <c r="C31" s="132">
        <v>3</v>
      </c>
      <c r="D31" s="132">
        <v>3</v>
      </c>
      <c r="E31" s="132">
        <v>6</v>
      </c>
      <c r="F31" s="132">
        <v>7</v>
      </c>
      <c r="G31" s="132">
        <v>5</v>
      </c>
      <c r="H31" s="132">
        <v>7</v>
      </c>
      <c r="I31" s="132">
        <v>7</v>
      </c>
      <c r="J31" s="132">
        <v>5</v>
      </c>
      <c r="K31" s="132">
        <v>7</v>
      </c>
      <c r="L31" s="132">
        <v>5</v>
      </c>
      <c r="M31" s="132" t="s">
        <v>318</v>
      </c>
      <c r="N31" s="132">
        <v>6</v>
      </c>
      <c r="O31" s="132">
        <v>5</v>
      </c>
      <c r="P31" s="132">
        <v>6</v>
      </c>
      <c r="Q31" s="132">
        <v>6</v>
      </c>
      <c r="R31" s="132">
        <v>7</v>
      </c>
      <c r="S31" s="132">
        <v>7</v>
      </c>
      <c r="T31" s="132">
        <v>6</v>
      </c>
      <c r="U31" s="132">
        <v>6</v>
      </c>
      <c r="V31" s="132">
        <v>6</v>
      </c>
      <c r="W31" s="132">
        <v>6</v>
      </c>
      <c r="X31" s="132">
        <v>6</v>
      </c>
    </row>
    <row r="32" spans="1:24" ht="15.75" customHeight="1">
      <c r="A32" s="132" t="s">
        <v>318</v>
      </c>
      <c r="B32" s="132">
        <v>7</v>
      </c>
      <c r="C32" s="132">
        <v>3</v>
      </c>
      <c r="D32" s="132">
        <v>3</v>
      </c>
      <c r="E32" s="132">
        <v>6</v>
      </c>
      <c r="F32" s="132">
        <v>7</v>
      </c>
      <c r="G32" s="132">
        <v>5</v>
      </c>
      <c r="H32" s="132">
        <v>7</v>
      </c>
      <c r="I32" s="132">
        <v>7</v>
      </c>
      <c r="J32" s="132">
        <v>5</v>
      </c>
      <c r="K32" s="132">
        <v>7</v>
      </c>
      <c r="L32" s="132">
        <v>5</v>
      </c>
      <c r="M32" s="132" t="s">
        <v>318</v>
      </c>
      <c r="N32" s="132">
        <v>5</v>
      </c>
      <c r="O32" s="132">
        <v>6</v>
      </c>
      <c r="P32" s="132">
        <v>6</v>
      </c>
      <c r="Q32" s="132">
        <v>6</v>
      </c>
      <c r="R32" s="132">
        <v>7</v>
      </c>
      <c r="S32" s="132">
        <v>7</v>
      </c>
      <c r="T32" s="132">
        <v>6</v>
      </c>
      <c r="U32" s="132">
        <v>6</v>
      </c>
      <c r="V32" s="132">
        <v>6</v>
      </c>
      <c r="W32" s="132">
        <v>4</v>
      </c>
      <c r="X32" s="132">
        <v>4</v>
      </c>
    </row>
    <row r="33" spans="1:24" ht="15.75" customHeight="1">
      <c r="A33" s="132" t="s">
        <v>318</v>
      </c>
      <c r="B33" s="132">
        <v>7</v>
      </c>
      <c r="C33" s="132">
        <v>3</v>
      </c>
      <c r="D33" s="132">
        <v>3</v>
      </c>
      <c r="E33" s="132">
        <v>6</v>
      </c>
      <c r="F33" s="132">
        <v>7</v>
      </c>
      <c r="G33" s="132">
        <v>6</v>
      </c>
      <c r="H33" s="132">
        <v>7</v>
      </c>
      <c r="I33" s="132">
        <v>6</v>
      </c>
      <c r="J33" s="132">
        <v>4</v>
      </c>
      <c r="K33" s="132">
        <v>7</v>
      </c>
      <c r="L33" s="132">
        <v>4</v>
      </c>
      <c r="M33" s="132" t="s">
        <v>318</v>
      </c>
      <c r="N33" s="132">
        <v>5</v>
      </c>
      <c r="O33" s="132">
        <v>6</v>
      </c>
      <c r="P33" s="132">
        <v>6</v>
      </c>
      <c r="Q33" s="132">
        <v>6</v>
      </c>
      <c r="R33" s="132">
        <v>7</v>
      </c>
      <c r="S33" s="132">
        <v>7</v>
      </c>
      <c r="T33" s="132">
        <v>7</v>
      </c>
      <c r="U33" s="132">
        <v>6</v>
      </c>
      <c r="V33" s="132">
        <v>7</v>
      </c>
      <c r="W33" s="132">
        <v>6</v>
      </c>
      <c r="X33" s="132">
        <v>5</v>
      </c>
    </row>
    <row r="34" spans="1:24" ht="15.75" customHeight="1">
      <c r="A34" s="132" t="s">
        <v>318</v>
      </c>
      <c r="B34" s="132">
        <v>7</v>
      </c>
      <c r="C34" s="132">
        <v>2</v>
      </c>
      <c r="D34" s="132">
        <v>3</v>
      </c>
      <c r="E34" s="132">
        <v>6</v>
      </c>
      <c r="F34" s="132">
        <v>7</v>
      </c>
      <c r="G34" s="132">
        <v>5</v>
      </c>
      <c r="H34" s="132">
        <v>7</v>
      </c>
      <c r="I34" s="132">
        <v>7</v>
      </c>
      <c r="J34" s="132">
        <v>4</v>
      </c>
      <c r="K34" s="132">
        <v>7</v>
      </c>
      <c r="L34" s="132">
        <v>5</v>
      </c>
      <c r="M34" s="132" t="s">
        <v>318</v>
      </c>
      <c r="N34" s="132">
        <v>6</v>
      </c>
      <c r="O34" s="132">
        <v>6</v>
      </c>
      <c r="P34" s="132">
        <v>6</v>
      </c>
      <c r="Q34" s="132">
        <v>6</v>
      </c>
      <c r="R34" s="132">
        <v>7</v>
      </c>
      <c r="S34" s="132">
        <v>7</v>
      </c>
      <c r="T34" s="132">
        <v>7</v>
      </c>
      <c r="U34" s="132">
        <v>6</v>
      </c>
      <c r="V34" s="132">
        <v>6</v>
      </c>
      <c r="W34" s="132">
        <v>6</v>
      </c>
      <c r="X34" s="132">
        <v>5</v>
      </c>
    </row>
    <row r="35" spans="1:24" ht="15.75" customHeight="1">
      <c r="A35" s="132" t="s">
        <v>318</v>
      </c>
      <c r="B35" s="132">
        <v>7</v>
      </c>
      <c r="C35" s="132">
        <v>3</v>
      </c>
      <c r="D35" s="132">
        <v>3</v>
      </c>
      <c r="E35" s="132">
        <v>7</v>
      </c>
      <c r="F35" s="132">
        <v>7</v>
      </c>
      <c r="G35" s="132">
        <v>6</v>
      </c>
      <c r="H35" s="132">
        <v>7</v>
      </c>
      <c r="I35" s="132">
        <v>6</v>
      </c>
      <c r="J35" s="132">
        <v>4</v>
      </c>
      <c r="K35" s="132">
        <v>7</v>
      </c>
      <c r="L35" s="132">
        <v>5</v>
      </c>
      <c r="M35" s="132" t="s">
        <v>318</v>
      </c>
      <c r="N35" s="132">
        <v>6</v>
      </c>
      <c r="O35" s="132">
        <v>6</v>
      </c>
      <c r="P35" s="132">
        <v>6</v>
      </c>
      <c r="Q35" s="132">
        <v>6</v>
      </c>
      <c r="R35" s="132">
        <v>7</v>
      </c>
      <c r="S35" s="132">
        <v>7</v>
      </c>
      <c r="T35" s="132">
        <v>7</v>
      </c>
      <c r="U35" s="132">
        <v>7</v>
      </c>
      <c r="V35" s="132">
        <v>7</v>
      </c>
      <c r="W35" s="132">
        <v>7</v>
      </c>
      <c r="X35" s="132">
        <v>7</v>
      </c>
    </row>
    <row r="36" spans="1:24" ht="15.75" customHeight="1">
      <c r="A36" s="132" t="s">
        <v>318</v>
      </c>
      <c r="B36" s="132">
        <v>7</v>
      </c>
      <c r="C36" s="132">
        <v>3</v>
      </c>
      <c r="D36" s="132">
        <v>3</v>
      </c>
      <c r="E36" s="132">
        <v>6</v>
      </c>
      <c r="F36" s="132">
        <v>7</v>
      </c>
      <c r="G36" s="132">
        <v>5</v>
      </c>
      <c r="H36" s="132">
        <v>7</v>
      </c>
      <c r="I36" s="132">
        <v>6</v>
      </c>
      <c r="J36" s="132">
        <v>5</v>
      </c>
      <c r="K36" s="132">
        <v>7</v>
      </c>
      <c r="L36" s="132">
        <v>4</v>
      </c>
      <c r="M36" s="132" t="s">
        <v>318</v>
      </c>
      <c r="N36" s="132">
        <v>5</v>
      </c>
      <c r="O36" s="132">
        <v>6</v>
      </c>
      <c r="P36" s="132">
        <v>6</v>
      </c>
      <c r="Q36" s="132">
        <v>6</v>
      </c>
      <c r="R36" s="132">
        <v>7</v>
      </c>
      <c r="S36" s="132">
        <v>7</v>
      </c>
      <c r="T36" s="132">
        <v>6</v>
      </c>
      <c r="U36" s="132">
        <v>6</v>
      </c>
      <c r="V36" s="132">
        <v>7</v>
      </c>
      <c r="W36" s="132">
        <v>7</v>
      </c>
      <c r="X36" s="132">
        <v>7</v>
      </c>
    </row>
    <row r="37" spans="1:24" ht="15.75" customHeight="1">
      <c r="A37" s="132" t="s">
        <v>318</v>
      </c>
      <c r="B37" s="132">
        <v>6</v>
      </c>
      <c r="C37" s="132">
        <v>5</v>
      </c>
      <c r="D37" s="132">
        <v>6</v>
      </c>
      <c r="E37" s="132">
        <v>4</v>
      </c>
      <c r="F37" s="132">
        <v>7</v>
      </c>
      <c r="G37" s="132">
        <v>3</v>
      </c>
      <c r="H37" s="132">
        <v>6</v>
      </c>
      <c r="I37" s="132">
        <v>6</v>
      </c>
      <c r="J37" s="132">
        <v>4</v>
      </c>
      <c r="K37" s="132">
        <v>7</v>
      </c>
      <c r="L37" s="132">
        <v>5</v>
      </c>
      <c r="M37" s="132" t="s">
        <v>319</v>
      </c>
      <c r="N37" s="132">
        <v>6</v>
      </c>
      <c r="O37" s="132">
        <v>5</v>
      </c>
      <c r="P37" s="132">
        <v>5</v>
      </c>
      <c r="Q37" s="132">
        <v>4</v>
      </c>
      <c r="R37" s="132">
        <v>3</v>
      </c>
      <c r="S37" s="132">
        <v>4</v>
      </c>
      <c r="T37" s="132">
        <v>4</v>
      </c>
      <c r="U37" s="132">
        <v>6</v>
      </c>
      <c r="V37" s="132">
        <v>6</v>
      </c>
      <c r="W37" s="132">
        <v>4</v>
      </c>
      <c r="X37" s="132">
        <v>6</v>
      </c>
    </row>
    <row r="38" spans="1:24" ht="15.75" customHeight="1">
      <c r="A38" s="132" t="s">
        <v>318</v>
      </c>
      <c r="B38" s="132">
        <v>6</v>
      </c>
      <c r="C38" s="132">
        <v>5</v>
      </c>
      <c r="D38" s="132">
        <v>4</v>
      </c>
      <c r="E38" s="132">
        <v>6</v>
      </c>
      <c r="F38" s="132">
        <v>6</v>
      </c>
      <c r="G38" s="132">
        <v>5</v>
      </c>
      <c r="H38" s="132">
        <v>6</v>
      </c>
      <c r="I38" s="132">
        <v>5</v>
      </c>
      <c r="J38" s="132">
        <v>4</v>
      </c>
      <c r="K38" s="132">
        <v>5</v>
      </c>
      <c r="L38" s="132">
        <v>5</v>
      </c>
      <c r="M38" s="132" t="s">
        <v>318</v>
      </c>
      <c r="N38" s="132">
        <v>5</v>
      </c>
      <c r="O38" s="132">
        <v>5</v>
      </c>
      <c r="P38" s="132">
        <v>4</v>
      </c>
      <c r="Q38" s="132">
        <v>4</v>
      </c>
      <c r="R38" s="132">
        <v>6</v>
      </c>
      <c r="S38" s="132">
        <v>6</v>
      </c>
      <c r="T38" s="132">
        <v>5</v>
      </c>
      <c r="U38" s="132">
        <v>6</v>
      </c>
      <c r="V38" s="132">
        <v>5</v>
      </c>
      <c r="W38" s="132">
        <v>5</v>
      </c>
      <c r="X38" s="132">
        <v>6</v>
      </c>
    </row>
    <row r="39" spans="1:24" ht="15.75" customHeight="1">
      <c r="A39" s="132" t="s">
        <v>318</v>
      </c>
      <c r="B39" s="132">
        <v>7</v>
      </c>
      <c r="C39" s="132">
        <v>5</v>
      </c>
      <c r="D39" s="132">
        <v>4</v>
      </c>
      <c r="E39" s="132">
        <v>3</v>
      </c>
      <c r="F39" s="132">
        <v>4</v>
      </c>
      <c r="G39" s="132">
        <v>5</v>
      </c>
      <c r="H39" s="132">
        <v>5</v>
      </c>
      <c r="I39" s="132">
        <v>6</v>
      </c>
      <c r="J39" s="132">
        <v>3</v>
      </c>
      <c r="K39" s="132">
        <v>5</v>
      </c>
      <c r="L39" s="132">
        <v>5</v>
      </c>
      <c r="M39" s="132" t="s">
        <v>319</v>
      </c>
      <c r="N39" s="132">
        <v>5</v>
      </c>
      <c r="O39" s="132">
        <v>2</v>
      </c>
      <c r="P39" s="132">
        <v>3</v>
      </c>
      <c r="Q39" s="132">
        <v>4</v>
      </c>
      <c r="R39" s="132">
        <v>5</v>
      </c>
      <c r="S39" s="132">
        <v>4</v>
      </c>
      <c r="T39" s="132">
        <v>6</v>
      </c>
      <c r="U39" s="132">
        <v>6</v>
      </c>
      <c r="V39" s="132">
        <v>7</v>
      </c>
      <c r="W39" s="132">
        <v>5</v>
      </c>
      <c r="X39" s="132">
        <v>6</v>
      </c>
    </row>
    <row r="40" spans="1:24" ht="15.75" customHeight="1">
      <c r="A40" s="132" t="s">
        <v>319</v>
      </c>
      <c r="B40" s="132">
        <v>7</v>
      </c>
      <c r="C40" s="132">
        <v>6</v>
      </c>
      <c r="D40" s="132">
        <v>5</v>
      </c>
      <c r="E40" s="132">
        <v>1</v>
      </c>
      <c r="F40" s="132">
        <v>6</v>
      </c>
      <c r="G40" s="132">
        <v>7</v>
      </c>
      <c r="H40" s="132">
        <v>6</v>
      </c>
      <c r="I40" s="132">
        <v>7</v>
      </c>
      <c r="J40" s="132">
        <v>4</v>
      </c>
      <c r="K40" s="132">
        <v>7</v>
      </c>
      <c r="L40" s="132">
        <v>7</v>
      </c>
      <c r="M40" s="132" t="s">
        <v>319</v>
      </c>
      <c r="N40" s="132">
        <v>7</v>
      </c>
      <c r="O40" s="132">
        <v>5</v>
      </c>
      <c r="P40" s="132">
        <v>5</v>
      </c>
      <c r="Q40" s="132">
        <v>5</v>
      </c>
      <c r="R40" s="132">
        <v>7</v>
      </c>
      <c r="S40" s="132">
        <v>7</v>
      </c>
      <c r="T40" s="132">
        <v>7</v>
      </c>
      <c r="U40" s="132">
        <v>5</v>
      </c>
      <c r="V40" s="132">
        <v>7</v>
      </c>
      <c r="W40" s="132">
        <v>5</v>
      </c>
      <c r="X40" s="132">
        <v>7</v>
      </c>
    </row>
    <row r="41" spans="1:24" ht="15.75" customHeight="1">
      <c r="A41" s="132" t="s">
        <v>318</v>
      </c>
      <c r="B41" s="132">
        <v>7</v>
      </c>
      <c r="C41" s="132">
        <v>3</v>
      </c>
      <c r="D41" s="132">
        <v>4</v>
      </c>
      <c r="E41" s="132">
        <v>6</v>
      </c>
      <c r="F41" s="132">
        <v>4</v>
      </c>
      <c r="G41" s="132">
        <v>5</v>
      </c>
      <c r="H41" s="132">
        <v>6</v>
      </c>
      <c r="I41" s="132">
        <v>5</v>
      </c>
      <c r="J41" s="132">
        <v>3</v>
      </c>
      <c r="K41" s="132">
        <v>4</v>
      </c>
      <c r="L41" s="132">
        <v>7</v>
      </c>
      <c r="M41" s="132" t="s">
        <v>319</v>
      </c>
      <c r="N41" s="132">
        <v>7</v>
      </c>
      <c r="O41" s="132">
        <v>7</v>
      </c>
      <c r="P41" s="132">
        <v>3</v>
      </c>
      <c r="Q41" s="132">
        <v>5</v>
      </c>
      <c r="R41" s="132">
        <v>5</v>
      </c>
      <c r="S41" s="132">
        <v>4</v>
      </c>
      <c r="T41" s="132">
        <v>7</v>
      </c>
      <c r="U41" s="132">
        <v>7</v>
      </c>
      <c r="V41" s="132">
        <v>5</v>
      </c>
      <c r="W41" s="132">
        <v>7</v>
      </c>
      <c r="X41" s="132">
        <v>6</v>
      </c>
    </row>
    <row r="42" spans="1:24" ht="15.75" customHeight="1">
      <c r="A42" s="132" t="s">
        <v>318</v>
      </c>
      <c r="B42" s="132">
        <v>2</v>
      </c>
      <c r="C42" s="132">
        <v>4</v>
      </c>
      <c r="D42" s="132">
        <v>2</v>
      </c>
      <c r="E42" s="132">
        <v>2</v>
      </c>
      <c r="F42" s="132">
        <v>5</v>
      </c>
      <c r="G42" s="132">
        <v>3</v>
      </c>
      <c r="H42" s="132">
        <v>3</v>
      </c>
      <c r="I42" s="132">
        <v>6</v>
      </c>
      <c r="J42" s="132">
        <v>2</v>
      </c>
      <c r="K42" s="132">
        <v>4</v>
      </c>
      <c r="L42" s="132">
        <v>6</v>
      </c>
      <c r="M42" s="132" t="s">
        <v>318</v>
      </c>
      <c r="N42" s="132">
        <v>4</v>
      </c>
      <c r="O42" s="132">
        <v>6</v>
      </c>
      <c r="P42" s="132">
        <v>5</v>
      </c>
      <c r="Q42" s="132">
        <v>4</v>
      </c>
      <c r="R42" s="132">
        <v>7</v>
      </c>
      <c r="S42" s="132">
        <v>6</v>
      </c>
      <c r="T42" s="132">
        <v>5</v>
      </c>
      <c r="U42" s="132">
        <v>6</v>
      </c>
      <c r="V42" s="132">
        <v>7</v>
      </c>
      <c r="W42" s="132">
        <v>7</v>
      </c>
      <c r="X42" s="132">
        <v>6</v>
      </c>
    </row>
    <row r="43" spans="1:24" ht="15.75" customHeight="1">
      <c r="A43" s="132" t="s">
        <v>318</v>
      </c>
      <c r="B43" s="132">
        <v>7</v>
      </c>
      <c r="C43" s="132">
        <v>4</v>
      </c>
      <c r="D43" s="132">
        <v>3</v>
      </c>
      <c r="E43" s="132">
        <v>6</v>
      </c>
      <c r="F43" s="132">
        <v>7</v>
      </c>
      <c r="G43" s="132">
        <v>6</v>
      </c>
      <c r="H43" s="132">
        <v>7</v>
      </c>
      <c r="I43" s="132">
        <v>7</v>
      </c>
      <c r="J43" s="132">
        <v>4</v>
      </c>
      <c r="K43" s="132">
        <v>7</v>
      </c>
      <c r="L43" s="132">
        <v>7</v>
      </c>
      <c r="M43" s="132" t="s">
        <v>318</v>
      </c>
      <c r="N43" s="132">
        <v>6</v>
      </c>
      <c r="O43" s="132">
        <v>6</v>
      </c>
      <c r="P43" s="132">
        <v>6</v>
      </c>
      <c r="Q43" s="132">
        <v>6</v>
      </c>
      <c r="R43" s="132">
        <v>7</v>
      </c>
      <c r="S43" s="132">
        <v>7</v>
      </c>
      <c r="T43" s="132">
        <v>6</v>
      </c>
      <c r="U43" s="132">
        <v>6</v>
      </c>
      <c r="V43" s="132">
        <v>6</v>
      </c>
      <c r="W43" s="132">
        <v>5</v>
      </c>
      <c r="X43" s="132">
        <v>5</v>
      </c>
    </row>
    <row r="44" spans="1:24" ht="15.75" customHeight="1">
      <c r="A44" s="132" t="s">
        <v>318</v>
      </c>
      <c r="B44" s="132">
        <v>7</v>
      </c>
      <c r="C44" s="132">
        <v>3</v>
      </c>
      <c r="D44" s="132">
        <v>6</v>
      </c>
      <c r="E44" s="132">
        <v>3</v>
      </c>
      <c r="F44" s="132">
        <v>2</v>
      </c>
      <c r="G44" s="132">
        <v>5</v>
      </c>
      <c r="H44" s="132">
        <v>7</v>
      </c>
      <c r="I44" s="132">
        <v>7</v>
      </c>
      <c r="J44" s="132">
        <v>4</v>
      </c>
      <c r="K44" s="132">
        <v>3</v>
      </c>
      <c r="L44" s="132">
        <v>6</v>
      </c>
      <c r="M44" s="132" t="s">
        <v>318</v>
      </c>
      <c r="N44" s="132">
        <v>5</v>
      </c>
      <c r="O44" s="132">
        <v>5</v>
      </c>
      <c r="P44" s="132">
        <v>4</v>
      </c>
      <c r="Q44" s="132">
        <v>4</v>
      </c>
      <c r="R44" s="132">
        <v>3</v>
      </c>
      <c r="S44" s="132">
        <v>3</v>
      </c>
      <c r="T44" s="132">
        <v>3</v>
      </c>
      <c r="U44" s="132">
        <v>7</v>
      </c>
      <c r="V44" s="132">
        <v>7</v>
      </c>
      <c r="W44" s="132">
        <v>7</v>
      </c>
      <c r="X44" s="132">
        <v>6</v>
      </c>
    </row>
    <row r="45" spans="1:24" ht="15.75" customHeight="1">
      <c r="A45" s="132" t="s">
        <v>318</v>
      </c>
      <c r="B45" s="132">
        <v>6</v>
      </c>
      <c r="C45" s="132">
        <v>6</v>
      </c>
      <c r="D45" s="132">
        <v>6</v>
      </c>
      <c r="E45" s="132">
        <v>6</v>
      </c>
      <c r="F45" s="132">
        <v>6</v>
      </c>
      <c r="G45" s="132">
        <v>6</v>
      </c>
      <c r="H45" s="132">
        <v>7</v>
      </c>
      <c r="I45" s="132">
        <v>5</v>
      </c>
      <c r="J45" s="132">
        <v>5</v>
      </c>
      <c r="K45" s="132">
        <v>7</v>
      </c>
      <c r="L45" s="132">
        <v>6</v>
      </c>
      <c r="M45" s="132" t="s">
        <v>318</v>
      </c>
      <c r="N45" s="132">
        <v>6</v>
      </c>
      <c r="O45" s="132">
        <v>5</v>
      </c>
      <c r="P45" s="132">
        <v>5</v>
      </c>
      <c r="Q45" s="132">
        <v>6</v>
      </c>
      <c r="R45" s="132">
        <v>7</v>
      </c>
      <c r="S45" s="132">
        <v>6</v>
      </c>
      <c r="T45" s="132">
        <v>7</v>
      </c>
      <c r="U45" s="132">
        <v>6</v>
      </c>
      <c r="V45" s="132">
        <v>7</v>
      </c>
      <c r="W45" s="132">
        <v>6</v>
      </c>
      <c r="X45" s="132">
        <v>7</v>
      </c>
    </row>
    <row r="46" spans="1:24" ht="15.75" customHeight="1">
      <c r="A46" s="132" t="s">
        <v>318</v>
      </c>
      <c r="B46" s="132">
        <v>7</v>
      </c>
      <c r="C46" s="132">
        <v>7</v>
      </c>
      <c r="D46" s="132">
        <v>7</v>
      </c>
      <c r="E46" s="132">
        <v>5</v>
      </c>
      <c r="F46" s="132">
        <v>5</v>
      </c>
      <c r="G46" s="132">
        <v>6</v>
      </c>
      <c r="H46" s="132">
        <v>3</v>
      </c>
      <c r="I46" s="132">
        <v>3</v>
      </c>
      <c r="J46" s="132">
        <v>3</v>
      </c>
      <c r="K46" s="132">
        <v>7</v>
      </c>
      <c r="L46" s="132">
        <v>7</v>
      </c>
      <c r="M46" s="132" t="s">
        <v>319</v>
      </c>
      <c r="N46" s="132">
        <v>5</v>
      </c>
      <c r="O46" s="132">
        <v>6</v>
      </c>
      <c r="P46" s="132">
        <v>5</v>
      </c>
      <c r="Q46" s="132">
        <v>6</v>
      </c>
      <c r="R46" s="132">
        <v>5</v>
      </c>
      <c r="S46" s="132">
        <v>6</v>
      </c>
      <c r="T46" s="132">
        <v>7</v>
      </c>
      <c r="U46" s="132">
        <v>7</v>
      </c>
      <c r="V46" s="132">
        <v>7</v>
      </c>
      <c r="W46" s="132">
        <v>6</v>
      </c>
      <c r="X46" s="132">
        <v>5</v>
      </c>
    </row>
    <row r="47" spans="1:24" ht="15.75" customHeight="1">
      <c r="A47" s="132" t="s">
        <v>318</v>
      </c>
      <c r="B47" s="132">
        <v>7</v>
      </c>
      <c r="C47" s="132">
        <v>6</v>
      </c>
      <c r="D47" s="132">
        <v>5</v>
      </c>
      <c r="E47" s="132">
        <v>6</v>
      </c>
      <c r="F47" s="132">
        <v>6</v>
      </c>
      <c r="G47" s="132">
        <v>5</v>
      </c>
      <c r="H47" s="132">
        <v>7</v>
      </c>
      <c r="I47" s="132">
        <v>7</v>
      </c>
      <c r="J47" s="132">
        <v>5</v>
      </c>
      <c r="K47" s="132">
        <v>6</v>
      </c>
      <c r="L47" s="132">
        <v>6</v>
      </c>
      <c r="M47" s="132" t="s">
        <v>319</v>
      </c>
      <c r="N47" s="132">
        <v>7</v>
      </c>
      <c r="O47" s="132">
        <v>7</v>
      </c>
      <c r="P47" s="132">
        <v>5</v>
      </c>
      <c r="Q47" s="132">
        <v>5</v>
      </c>
      <c r="R47" s="132">
        <v>5</v>
      </c>
      <c r="S47" s="132">
        <v>5</v>
      </c>
      <c r="T47" s="132">
        <v>7</v>
      </c>
      <c r="U47" s="132">
        <v>6</v>
      </c>
      <c r="V47" s="132">
        <v>7</v>
      </c>
      <c r="W47" s="132">
        <v>5</v>
      </c>
      <c r="X47" s="132">
        <v>7</v>
      </c>
    </row>
    <row r="48" spans="1:24" ht="15.75" customHeight="1">
      <c r="A48" s="132" t="s">
        <v>318</v>
      </c>
      <c r="B48" s="132">
        <v>7</v>
      </c>
      <c r="C48" s="132">
        <v>3</v>
      </c>
      <c r="D48" s="132">
        <v>5</v>
      </c>
      <c r="E48" s="132">
        <v>5</v>
      </c>
      <c r="F48" s="132">
        <v>5</v>
      </c>
      <c r="G48" s="132">
        <v>3</v>
      </c>
      <c r="H48" s="132">
        <v>7</v>
      </c>
      <c r="I48" s="132">
        <v>7</v>
      </c>
      <c r="J48" s="132">
        <v>5</v>
      </c>
      <c r="K48" s="132">
        <v>6</v>
      </c>
      <c r="L48" s="132">
        <v>6</v>
      </c>
      <c r="M48" s="132" t="s">
        <v>319</v>
      </c>
      <c r="N48" s="132">
        <v>7</v>
      </c>
      <c r="O48" s="132">
        <v>7</v>
      </c>
      <c r="P48" s="132">
        <v>5</v>
      </c>
      <c r="Q48" s="132">
        <v>5</v>
      </c>
      <c r="R48" s="132">
        <v>6</v>
      </c>
      <c r="S48" s="132">
        <v>6</v>
      </c>
      <c r="T48" s="132">
        <v>6</v>
      </c>
      <c r="U48" s="132">
        <v>7</v>
      </c>
      <c r="V48" s="132">
        <v>7</v>
      </c>
      <c r="W48" s="132">
        <v>6</v>
      </c>
      <c r="X48" s="132">
        <v>6</v>
      </c>
    </row>
    <row r="49" spans="1:24">
      <c r="A49" s="132" t="s">
        <v>318</v>
      </c>
      <c r="B49" s="132">
        <v>6</v>
      </c>
      <c r="C49" s="132">
        <v>3</v>
      </c>
      <c r="D49" s="132">
        <v>6</v>
      </c>
      <c r="E49" s="132">
        <v>5</v>
      </c>
      <c r="F49" s="132">
        <v>3</v>
      </c>
      <c r="G49" s="132">
        <v>5</v>
      </c>
      <c r="H49" s="132">
        <v>3</v>
      </c>
      <c r="I49" s="132">
        <v>5</v>
      </c>
      <c r="J49" s="132">
        <v>6</v>
      </c>
      <c r="K49" s="132">
        <v>7</v>
      </c>
      <c r="L49" s="132">
        <v>6</v>
      </c>
      <c r="M49" s="132" t="s">
        <v>318</v>
      </c>
      <c r="N49" s="132">
        <v>4</v>
      </c>
      <c r="O49" s="132">
        <v>5</v>
      </c>
      <c r="P49" s="132">
        <v>2</v>
      </c>
      <c r="Q49" s="132">
        <v>3</v>
      </c>
      <c r="R49" s="132">
        <v>4</v>
      </c>
      <c r="S49" s="132">
        <v>6</v>
      </c>
      <c r="T49" s="132">
        <v>3</v>
      </c>
      <c r="U49" s="132">
        <v>6</v>
      </c>
      <c r="V49" s="132">
        <v>4</v>
      </c>
      <c r="W49" s="132">
        <v>6</v>
      </c>
      <c r="X49" s="132">
        <v>6</v>
      </c>
    </row>
    <row r="50" spans="1:24">
      <c r="A50" s="132" t="s">
        <v>318</v>
      </c>
      <c r="B50" s="132">
        <v>7</v>
      </c>
      <c r="C50" s="132">
        <v>2</v>
      </c>
      <c r="D50" s="132">
        <v>3</v>
      </c>
      <c r="E50" s="132">
        <v>5</v>
      </c>
      <c r="F50" s="132">
        <v>7</v>
      </c>
      <c r="G50" s="132">
        <v>5</v>
      </c>
      <c r="H50" s="132">
        <v>6</v>
      </c>
      <c r="I50" s="132">
        <v>6</v>
      </c>
      <c r="J50" s="132">
        <v>1</v>
      </c>
      <c r="K50" s="132">
        <v>7</v>
      </c>
      <c r="L50" s="132">
        <v>5</v>
      </c>
      <c r="M50" s="132" t="s">
        <v>318</v>
      </c>
      <c r="N50" s="132">
        <v>4</v>
      </c>
      <c r="O50" s="132">
        <v>4</v>
      </c>
      <c r="P50" s="132">
        <v>4</v>
      </c>
      <c r="Q50" s="132">
        <v>4</v>
      </c>
      <c r="R50" s="132">
        <v>7</v>
      </c>
      <c r="S50" s="132">
        <v>7</v>
      </c>
      <c r="T50" s="132">
        <v>5</v>
      </c>
      <c r="U50" s="132">
        <v>6</v>
      </c>
      <c r="V50" s="132">
        <v>7</v>
      </c>
      <c r="W50" s="132">
        <v>7</v>
      </c>
      <c r="X50" s="132">
        <v>5</v>
      </c>
    </row>
    <row r="51" spans="1:24">
      <c r="A51" s="132" t="s">
        <v>318</v>
      </c>
      <c r="B51" s="132">
        <v>7</v>
      </c>
      <c r="C51" s="132">
        <v>2</v>
      </c>
      <c r="D51" s="132">
        <v>2</v>
      </c>
      <c r="E51" s="132">
        <v>6</v>
      </c>
      <c r="F51" s="132">
        <v>7</v>
      </c>
      <c r="G51" s="132">
        <v>5</v>
      </c>
      <c r="H51" s="132">
        <v>6</v>
      </c>
      <c r="I51" s="132">
        <v>6</v>
      </c>
      <c r="J51" s="132">
        <v>2</v>
      </c>
      <c r="K51" s="132">
        <v>7</v>
      </c>
      <c r="L51" s="132">
        <v>6</v>
      </c>
      <c r="M51" s="132" t="s">
        <v>318</v>
      </c>
      <c r="N51" s="132">
        <v>3</v>
      </c>
      <c r="O51" s="132">
        <v>5</v>
      </c>
      <c r="P51" s="132">
        <v>5</v>
      </c>
      <c r="Q51" s="132">
        <v>5</v>
      </c>
      <c r="R51" s="132">
        <v>7</v>
      </c>
      <c r="S51" s="132">
        <v>7</v>
      </c>
      <c r="T51" s="132">
        <v>5</v>
      </c>
      <c r="U51" s="132">
        <v>6</v>
      </c>
      <c r="V51" s="132">
        <v>7</v>
      </c>
      <c r="W51" s="132">
        <v>7</v>
      </c>
      <c r="X51" s="132">
        <v>6</v>
      </c>
    </row>
    <row r="52" spans="1:24">
      <c r="A52" s="132" t="s">
        <v>318</v>
      </c>
      <c r="B52" s="132">
        <v>7</v>
      </c>
      <c r="C52" s="132">
        <v>2</v>
      </c>
      <c r="D52" s="132">
        <v>2</v>
      </c>
      <c r="E52" s="132">
        <v>5</v>
      </c>
      <c r="F52" s="132">
        <v>7</v>
      </c>
      <c r="G52" s="132">
        <v>5</v>
      </c>
      <c r="H52" s="132">
        <v>7</v>
      </c>
      <c r="I52" s="132">
        <v>7</v>
      </c>
      <c r="J52" s="132">
        <v>2</v>
      </c>
      <c r="K52" s="132">
        <v>7</v>
      </c>
      <c r="L52" s="132">
        <v>7</v>
      </c>
      <c r="M52" s="132" t="s">
        <v>318</v>
      </c>
      <c r="N52" s="132">
        <v>4</v>
      </c>
      <c r="O52" s="132">
        <v>5</v>
      </c>
      <c r="P52" s="132">
        <v>5</v>
      </c>
      <c r="Q52" s="132">
        <v>5</v>
      </c>
      <c r="R52" s="132">
        <v>7</v>
      </c>
      <c r="S52" s="132">
        <v>7</v>
      </c>
      <c r="T52" s="132">
        <v>7</v>
      </c>
      <c r="U52" s="132">
        <v>7</v>
      </c>
      <c r="V52" s="132">
        <v>7</v>
      </c>
      <c r="W52" s="132">
        <v>7</v>
      </c>
      <c r="X52" s="132">
        <v>6</v>
      </c>
    </row>
    <row r="53" spans="1:24">
      <c r="A53" s="132" t="s">
        <v>318</v>
      </c>
      <c r="B53" s="132">
        <v>7</v>
      </c>
      <c r="C53" s="132">
        <v>2</v>
      </c>
      <c r="D53" s="132">
        <v>2</v>
      </c>
      <c r="E53" s="132">
        <v>5</v>
      </c>
      <c r="F53" s="132">
        <v>7</v>
      </c>
      <c r="G53" s="132">
        <v>6</v>
      </c>
      <c r="H53" s="132">
        <v>7</v>
      </c>
      <c r="I53" s="132">
        <v>6</v>
      </c>
      <c r="J53" s="132">
        <v>3</v>
      </c>
      <c r="K53" s="132">
        <v>7</v>
      </c>
      <c r="L53" s="132">
        <v>5</v>
      </c>
      <c r="M53" s="132" t="s">
        <v>318</v>
      </c>
      <c r="N53" s="132">
        <v>4</v>
      </c>
      <c r="O53" s="132">
        <v>4</v>
      </c>
      <c r="P53" s="132">
        <v>6</v>
      </c>
      <c r="Q53" s="132">
        <v>6</v>
      </c>
      <c r="R53" s="132">
        <v>7</v>
      </c>
      <c r="S53" s="132">
        <v>7</v>
      </c>
      <c r="T53" s="132">
        <v>6</v>
      </c>
      <c r="U53" s="132">
        <v>6</v>
      </c>
      <c r="V53" s="132">
        <v>7</v>
      </c>
      <c r="W53" s="132">
        <v>7</v>
      </c>
      <c r="X53" s="132">
        <v>5</v>
      </c>
    </row>
    <row r="54" spans="1:24">
      <c r="A54" s="132" t="s">
        <v>318</v>
      </c>
      <c r="B54" s="132">
        <v>7</v>
      </c>
      <c r="C54" s="132">
        <v>2</v>
      </c>
      <c r="D54" s="132">
        <v>2</v>
      </c>
      <c r="E54" s="132">
        <v>5</v>
      </c>
      <c r="F54" s="132">
        <v>7</v>
      </c>
      <c r="G54" s="132">
        <v>5</v>
      </c>
      <c r="H54" s="132">
        <v>6</v>
      </c>
      <c r="I54" s="132">
        <v>6</v>
      </c>
      <c r="J54" s="132">
        <v>2</v>
      </c>
      <c r="K54" s="132">
        <v>7</v>
      </c>
      <c r="L54" s="132">
        <v>6</v>
      </c>
      <c r="M54" s="132" t="s">
        <v>318</v>
      </c>
      <c r="N54" s="132">
        <v>3</v>
      </c>
      <c r="O54" s="132">
        <v>4</v>
      </c>
      <c r="P54" s="132">
        <v>5</v>
      </c>
      <c r="Q54" s="132">
        <v>5</v>
      </c>
      <c r="R54" s="132">
        <v>7</v>
      </c>
      <c r="S54" s="132">
        <v>7</v>
      </c>
      <c r="T54" s="132">
        <v>6</v>
      </c>
      <c r="U54" s="132">
        <v>7</v>
      </c>
      <c r="V54" s="132">
        <v>7</v>
      </c>
      <c r="W54" s="132">
        <v>7</v>
      </c>
      <c r="X54" s="132">
        <v>6</v>
      </c>
    </row>
    <row r="55" spans="1:24">
      <c r="A55" s="132" t="s">
        <v>318</v>
      </c>
      <c r="B55" s="132">
        <v>7</v>
      </c>
      <c r="C55" s="132">
        <v>5</v>
      </c>
      <c r="D55" s="132">
        <v>2</v>
      </c>
      <c r="E55" s="132">
        <v>7</v>
      </c>
      <c r="F55" s="132">
        <v>4</v>
      </c>
      <c r="G55" s="132">
        <v>6</v>
      </c>
      <c r="H55" s="132">
        <v>7</v>
      </c>
      <c r="I55" s="132">
        <v>4</v>
      </c>
      <c r="J55" s="132">
        <v>6</v>
      </c>
      <c r="K55" s="132">
        <v>5</v>
      </c>
      <c r="L55" s="132">
        <v>7</v>
      </c>
      <c r="M55" s="132" t="s">
        <v>318</v>
      </c>
      <c r="N55" s="132">
        <v>7</v>
      </c>
      <c r="O55" s="132">
        <v>6</v>
      </c>
      <c r="P55" s="132">
        <v>2</v>
      </c>
      <c r="Q55" s="132">
        <v>5</v>
      </c>
      <c r="R55" s="132">
        <v>3</v>
      </c>
      <c r="S55" s="132">
        <v>1</v>
      </c>
      <c r="T55" s="132">
        <v>6</v>
      </c>
      <c r="U55" s="132">
        <v>6</v>
      </c>
      <c r="V55" s="132">
        <v>6</v>
      </c>
      <c r="W55" s="132">
        <v>4</v>
      </c>
      <c r="X55" s="132">
        <v>5</v>
      </c>
    </row>
    <row r="56" spans="1:24">
      <c r="A56" s="132" t="s">
        <v>318</v>
      </c>
      <c r="B56" s="132">
        <v>7</v>
      </c>
      <c r="C56" s="132">
        <v>5</v>
      </c>
      <c r="D56" s="132">
        <v>5</v>
      </c>
      <c r="E56" s="132">
        <v>6</v>
      </c>
      <c r="F56" s="132">
        <v>5</v>
      </c>
      <c r="G56" s="132">
        <v>4</v>
      </c>
      <c r="H56" s="132">
        <v>6</v>
      </c>
      <c r="I56" s="132">
        <v>5</v>
      </c>
      <c r="J56" s="132">
        <v>4</v>
      </c>
      <c r="K56" s="132">
        <v>5</v>
      </c>
      <c r="L56" s="132">
        <v>7</v>
      </c>
      <c r="M56" s="132" t="s">
        <v>318</v>
      </c>
      <c r="N56" s="132">
        <v>6</v>
      </c>
      <c r="O56" s="132">
        <v>5</v>
      </c>
      <c r="P56" s="132">
        <v>5</v>
      </c>
      <c r="Q56" s="132">
        <v>5</v>
      </c>
      <c r="R56" s="132">
        <v>6</v>
      </c>
      <c r="S56" s="132">
        <v>6</v>
      </c>
      <c r="T56" s="132">
        <v>5</v>
      </c>
      <c r="U56" s="132">
        <v>5</v>
      </c>
      <c r="V56" s="132">
        <v>5</v>
      </c>
      <c r="W56" s="132">
        <v>5</v>
      </c>
      <c r="X56" s="132">
        <v>7</v>
      </c>
    </row>
    <row r="57" spans="1:24">
      <c r="A57" s="132" t="s">
        <v>318</v>
      </c>
      <c r="B57" s="132">
        <v>5</v>
      </c>
      <c r="C57" s="132">
        <v>6</v>
      </c>
      <c r="D57" s="132">
        <v>7</v>
      </c>
      <c r="E57" s="132">
        <v>5</v>
      </c>
      <c r="F57" s="132">
        <v>6</v>
      </c>
      <c r="G57" s="132">
        <v>4</v>
      </c>
      <c r="H57" s="132">
        <v>5</v>
      </c>
      <c r="I57" s="132">
        <v>6</v>
      </c>
      <c r="J57" s="132">
        <v>5</v>
      </c>
      <c r="K57" s="132">
        <v>5</v>
      </c>
      <c r="L57" s="132">
        <v>5</v>
      </c>
      <c r="M57" s="132" t="s">
        <v>318</v>
      </c>
      <c r="N57" s="132">
        <v>5</v>
      </c>
      <c r="O57" s="132">
        <v>5</v>
      </c>
      <c r="P57" s="132">
        <v>6</v>
      </c>
      <c r="Q57" s="132">
        <v>6</v>
      </c>
      <c r="R57" s="132">
        <v>6</v>
      </c>
      <c r="S57" s="132">
        <v>6</v>
      </c>
      <c r="T57" s="132">
        <v>5</v>
      </c>
      <c r="U57" s="132">
        <v>5</v>
      </c>
      <c r="V57" s="132">
        <v>7</v>
      </c>
      <c r="W57" s="132">
        <v>5</v>
      </c>
      <c r="X57" s="132">
        <v>4</v>
      </c>
    </row>
    <row r="58" spans="1:24">
      <c r="A58" s="132" t="s">
        <v>318</v>
      </c>
      <c r="B58" s="132">
        <v>6</v>
      </c>
      <c r="C58" s="132">
        <v>7</v>
      </c>
      <c r="D58" s="132">
        <v>7</v>
      </c>
      <c r="E58" s="132">
        <v>6</v>
      </c>
      <c r="F58" s="132">
        <v>4</v>
      </c>
      <c r="G58" s="132">
        <v>7</v>
      </c>
      <c r="H58" s="132">
        <v>7</v>
      </c>
      <c r="I58" s="132">
        <v>6</v>
      </c>
      <c r="J58" s="132">
        <v>7</v>
      </c>
      <c r="K58" s="132">
        <v>7</v>
      </c>
      <c r="L58" s="132">
        <v>3</v>
      </c>
      <c r="M58" s="132" t="s">
        <v>318</v>
      </c>
      <c r="N58" s="132">
        <v>7</v>
      </c>
      <c r="O58" s="132">
        <v>7</v>
      </c>
      <c r="P58" s="132">
        <v>7</v>
      </c>
      <c r="Q58" s="132">
        <v>7</v>
      </c>
      <c r="R58" s="132">
        <v>7</v>
      </c>
      <c r="S58" s="132">
        <v>7</v>
      </c>
      <c r="T58" s="132">
        <v>7</v>
      </c>
      <c r="U58" s="132">
        <v>7</v>
      </c>
      <c r="V58" s="132">
        <v>7</v>
      </c>
      <c r="W58" s="132">
        <v>6</v>
      </c>
      <c r="X58" s="132">
        <v>6</v>
      </c>
    </row>
    <row r="59" spans="1:24">
      <c r="A59" s="132" t="s">
        <v>318</v>
      </c>
      <c r="B59" s="132">
        <v>7</v>
      </c>
      <c r="C59" s="132">
        <v>6</v>
      </c>
      <c r="D59" s="132">
        <v>5</v>
      </c>
      <c r="E59" s="132">
        <v>6</v>
      </c>
      <c r="F59" s="132">
        <v>4</v>
      </c>
      <c r="G59" s="132">
        <v>2</v>
      </c>
      <c r="H59" s="132">
        <v>7</v>
      </c>
      <c r="I59" s="132">
        <v>5</v>
      </c>
      <c r="J59" s="132">
        <v>5</v>
      </c>
      <c r="K59" s="132">
        <v>6</v>
      </c>
      <c r="L59" s="132">
        <v>7</v>
      </c>
      <c r="M59" s="132" t="s">
        <v>319</v>
      </c>
      <c r="N59" s="132">
        <v>7</v>
      </c>
      <c r="O59" s="132">
        <v>5</v>
      </c>
      <c r="P59" s="132">
        <v>6</v>
      </c>
      <c r="Q59" s="132">
        <v>5</v>
      </c>
      <c r="R59" s="132">
        <v>6</v>
      </c>
      <c r="S59" s="132">
        <v>6</v>
      </c>
      <c r="T59" s="132">
        <v>7</v>
      </c>
      <c r="U59" s="132">
        <v>7</v>
      </c>
      <c r="V59" s="132">
        <v>7</v>
      </c>
      <c r="W59" s="132">
        <v>5</v>
      </c>
      <c r="X59" s="132">
        <v>6</v>
      </c>
    </row>
    <row r="60" spans="1:24">
      <c r="A60" s="132" t="s">
        <v>318</v>
      </c>
      <c r="B60" s="132">
        <v>4</v>
      </c>
      <c r="C60" s="132">
        <v>6</v>
      </c>
      <c r="D60" s="132">
        <v>4</v>
      </c>
      <c r="E60" s="132">
        <v>5</v>
      </c>
      <c r="F60" s="132">
        <v>7</v>
      </c>
      <c r="G60" s="132">
        <v>2</v>
      </c>
      <c r="H60" s="132">
        <v>4</v>
      </c>
      <c r="I60" s="132">
        <v>5</v>
      </c>
      <c r="J60" s="132">
        <v>4</v>
      </c>
      <c r="K60" s="132">
        <v>5</v>
      </c>
      <c r="L60" s="132">
        <v>7</v>
      </c>
      <c r="M60" s="132" t="s">
        <v>318</v>
      </c>
      <c r="N60" s="132">
        <v>5</v>
      </c>
      <c r="O60" s="132">
        <v>4</v>
      </c>
      <c r="P60" s="132">
        <v>5</v>
      </c>
      <c r="Q60" s="132">
        <v>5</v>
      </c>
      <c r="R60" s="132">
        <v>7</v>
      </c>
      <c r="S60" s="132">
        <v>5</v>
      </c>
      <c r="T60" s="132">
        <v>4</v>
      </c>
      <c r="U60" s="132">
        <v>5</v>
      </c>
      <c r="V60" s="132">
        <v>4</v>
      </c>
      <c r="W60" s="132">
        <v>5</v>
      </c>
      <c r="X60" s="132">
        <v>4</v>
      </c>
    </row>
    <row r="61" spans="1:24">
      <c r="A61" s="132" t="s">
        <v>318</v>
      </c>
      <c r="B61" s="132">
        <v>7</v>
      </c>
      <c r="C61" s="132">
        <v>3</v>
      </c>
      <c r="D61" s="132">
        <v>3</v>
      </c>
      <c r="E61" s="132">
        <v>5</v>
      </c>
      <c r="F61" s="132">
        <v>7</v>
      </c>
      <c r="G61" s="132">
        <v>6</v>
      </c>
      <c r="H61" s="132">
        <v>7</v>
      </c>
      <c r="I61" s="132">
        <v>7</v>
      </c>
      <c r="J61" s="132">
        <v>3</v>
      </c>
      <c r="K61" s="132">
        <v>7</v>
      </c>
      <c r="L61" s="132">
        <v>2</v>
      </c>
      <c r="M61" s="132" t="s">
        <v>318</v>
      </c>
      <c r="N61" s="132">
        <v>4</v>
      </c>
      <c r="O61" s="132">
        <v>5</v>
      </c>
      <c r="P61" s="132">
        <v>6</v>
      </c>
      <c r="Q61" s="132">
        <v>6</v>
      </c>
      <c r="R61" s="132">
        <v>7</v>
      </c>
      <c r="S61" s="132">
        <v>7</v>
      </c>
      <c r="T61" s="132">
        <v>6</v>
      </c>
      <c r="U61" s="132">
        <v>7</v>
      </c>
      <c r="V61" s="132">
        <v>7</v>
      </c>
      <c r="W61" s="132">
        <v>6</v>
      </c>
      <c r="X61" s="13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Players Raw_Data</vt:lpstr>
      <vt:lpstr>DEA Model 1_Strikers</vt:lpstr>
      <vt:lpstr>Team-Level Data</vt:lpstr>
      <vt:lpstr>DEA Model 1_All Results</vt:lpstr>
      <vt:lpstr>DEA Model 1_Results Tables</vt:lpstr>
      <vt:lpstr>Crystal Palace (2)</vt:lpstr>
      <vt:lpstr>DEA Model 2_Data</vt:lpstr>
      <vt:lpstr>DEA Model 2_Results</vt:lpstr>
      <vt:lpstr>Survey Results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2022-09-11T15:15:55Z</dcterms:created>
  <dcterms:modified xsi:type="dcterms:W3CDTF">2022-09-11T18:03:54Z</dcterms:modified>
</cp:coreProperties>
</file>