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320" windowHeight="9990" tabRatio="813" firstSheet="14" activeTab="24"/>
  </bookViews>
  <sheets>
    <sheet name="январь 2015" sheetId="7" r:id="rId1"/>
    <sheet name="февраль2015" sheetId="8" r:id="rId2"/>
    <sheet name="март15" sheetId="9" r:id="rId3"/>
    <sheet name="апрель15" sheetId="10" r:id="rId4"/>
    <sheet name="май15" sheetId="11" r:id="rId5"/>
    <sheet name="июнь15" sheetId="12" r:id="rId6"/>
    <sheet name="июль15" sheetId="14" r:id="rId7"/>
    <sheet name="август15" sheetId="15" r:id="rId8"/>
    <sheet name="сентябрь15" sheetId="16" r:id="rId9"/>
    <sheet name="октябрь15" sheetId="17" r:id="rId10"/>
    <sheet name="ноябрь15" sheetId="18" r:id="rId11"/>
    <sheet name="декабрь" sheetId="19" r:id="rId12"/>
    <sheet name="январь 2016Алиев" sheetId="3" r:id="rId13"/>
    <sheet name="февраль2016Алиев" sheetId="5" r:id="rId14"/>
    <sheet name="март2016Алиев (2)" sheetId="6" r:id="rId15"/>
    <sheet name="апрель16" sheetId="20" r:id="rId16"/>
    <sheet name="май16" sheetId="21" r:id="rId17"/>
    <sheet name="июнь16" sheetId="22" r:id="rId18"/>
    <sheet name="июль16" sheetId="23" r:id="rId19"/>
    <sheet name="август" sheetId="24" r:id="rId20"/>
    <sheet name="сентябрь 2016" sheetId="25" r:id="rId21"/>
    <sheet name="октябрь2016" sheetId="26" r:id="rId22"/>
    <sheet name="Ноябрь 2016" sheetId="27" r:id="rId23"/>
    <sheet name="декабрь 2016" sheetId="28" r:id="rId24"/>
    <sheet name="январь 2017" sheetId="29" r:id="rId25"/>
  </sheets>
  <calcPr calcId="124519"/>
</workbook>
</file>

<file path=xl/calcChain.xml><?xml version="1.0" encoding="utf-8"?>
<calcChain xmlns="http://schemas.openxmlformats.org/spreadsheetml/2006/main">
  <c r="H31" i="29"/>
  <c r="E31"/>
  <c r="K31"/>
  <c r="F31"/>
  <c r="D3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G14" s="1"/>
  <c r="F15" s="1"/>
  <c r="E14"/>
  <c r="D15" s="1"/>
  <c r="E15" s="1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K36" i="28"/>
  <c r="F36"/>
  <c r="D36"/>
  <c r="I35"/>
  <c r="J35" s="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E14"/>
  <c r="D15" s="1"/>
  <c r="E15" s="1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35" s="1"/>
  <c r="E35" s="1"/>
  <c r="E36" s="1"/>
  <c r="E14" i="27"/>
  <c r="D15" s="1"/>
  <c r="E15" s="1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35" s="1"/>
  <c r="E35" s="1"/>
  <c r="E36" s="1"/>
  <c r="K36"/>
  <c r="H36"/>
  <c r="F36"/>
  <c r="J35"/>
  <c r="I35"/>
  <c r="I34"/>
  <c r="J34" s="1"/>
  <c r="I33"/>
  <c r="J33" s="1"/>
  <c r="I32"/>
  <c r="J32" s="1"/>
  <c r="I31"/>
  <c r="J31" s="1"/>
  <c r="I30"/>
  <c r="J30" s="1"/>
  <c r="J29"/>
  <c r="I29"/>
  <c r="I28"/>
  <c r="J28" s="1"/>
  <c r="I27"/>
  <c r="J27" s="1"/>
  <c r="I26"/>
  <c r="J26" s="1"/>
  <c r="I25"/>
  <c r="J25" s="1"/>
  <c r="I24"/>
  <c r="J24" s="1"/>
  <c r="J23"/>
  <c r="I23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K37" i="26"/>
  <c r="H37"/>
  <c r="I36"/>
  <c r="J36" s="1"/>
  <c r="I35"/>
  <c r="J35" s="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G15"/>
  <c r="F16" s="1"/>
  <c r="G16" s="1"/>
  <c r="F17" s="1"/>
  <c r="G17" s="1"/>
  <c r="F18" s="1"/>
  <c r="G18" s="1"/>
  <c r="F19" s="1"/>
  <c r="D37"/>
  <c r="I16" i="24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15" i="25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H37"/>
  <c r="K37"/>
  <c r="I15" i="24"/>
  <c r="J16"/>
  <c r="J17"/>
  <c r="J18"/>
  <c r="J19"/>
  <c r="J20"/>
  <c r="J21"/>
  <c r="J22"/>
  <c r="J23"/>
  <c r="J24"/>
  <c r="J25"/>
  <c r="J27"/>
  <c r="J28"/>
  <c r="J29"/>
  <c r="J30"/>
  <c r="J31"/>
  <c r="J32"/>
  <c r="J33"/>
  <c r="J34"/>
  <c r="J35"/>
  <c r="J36"/>
  <c r="J37"/>
  <c r="J38"/>
  <c r="H39"/>
  <c r="K39"/>
  <c r="I14" i="23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H35"/>
  <c r="K35"/>
  <c r="I15" i="22"/>
  <c r="I16"/>
  <c r="I17"/>
  <c r="J17" s="1"/>
  <c r="I18"/>
  <c r="I19"/>
  <c r="J19" s="1"/>
  <c r="I20"/>
  <c r="I21"/>
  <c r="J21" s="1"/>
  <c r="I22"/>
  <c r="I23"/>
  <c r="J23" s="1"/>
  <c r="I24"/>
  <c r="I25"/>
  <c r="J25" s="1"/>
  <c r="I26"/>
  <c r="I27"/>
  <c r="J27" s="1"/>
  <c r="I28"/>
  <c r="I29"/>
  <c r="J29" s="1"/>
  <c r="I30"/>
  <c r="I31"/>
  <c r="J31" s="1"/>
  <c r="I32"/>
  <c r="I33"/>
  <c r="J33" s="1"/>
  <c r="I34"/>
  <c r="I35"/>
  <c r="J35" s="1"/>
  <c r="J16"/>
  <c r="J18"/>
  <c r="J20"/>
  <c r="J22"/>
  <c r="J24"/>
  <c r="J26"/>
  <c r="J28"/>
  <c r="J30"/>
  <c r="J32"/>
  <c r="J34"/>
  <c r="K36"/>
  <c r="K34" i="21"/>
  <c r="K37" i="20"/>
  <c r="I28" i="6"/>
  <c r="I15"/>
  <c r="I16"/>
  <c r="I17"/>
  <c r="J17" s="1"/>
  <c r="I18"/>
  <c r="I19"/>
  <c r="J19" s="1"/>
  <c r="I20"/>
  <c r="I21"/>
  <c r="J21" s="1"/>
  <c r="I22"/>
  <c r="I23"/>
  <c r="J23" s="1"/>
  <c r="I24"/>
  <c r="I25"/>
  <c r="J25" s="1"/>
  <c r="I26"/>
  <c r="I27"/>
  <c r="J27" s="1"/>
  <c r="I29"/>
  <c r="I30"/>
  <c r="J30" s="1"/>
  <c r="I31"/>
  <c r="I32"/>
  <c r="J32" s="1"/>
  <c r="I33"/>
  <c r="I34"/>
  <c r="J34" s="1"/>
  <c r="I35"/>
  <c r="I36"/>
  <c r="J36" s="1"/>
  <c r="J28"/>
  <c r="J16"/>
  <c r="J18"/>
  <c r="J20"/>
  <c r="J22"/>
  <c r="J24"/>
  <c r="J26"/>
  <c r="J29"/>
  <c r="J31"/>
  <c r="J33"/>
  <c r="J35"/>
  <c r="K37"/>
  <c r="K35" i="5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I22" i="3"/>
  <c r="J22" s="1"/>
  <c r="I20"/>
  <c r="J20" s="1"/>
  <c r="I16"/>
  <c r="I17"/>
  <c r="J17" s="1"/>
  <c r="I18"/>
  <c r="J18" s="1"/>
  <c r="I19"/>
  <c r="J19" s="1"/>
  <c r="I21"/>
  <c r="I15"/>
  <c r="J16"/>
  <c r="J21"/>
  <c r="K33"/>
  <c r="I28" i="19"/>
  <c r="I29"/>
  <c r="I22"/>
  <c r="I23"/>
  <c r="I16"/>
  <c r="I17"/>
  <c r="J17" s="1"/>
  <c r="I18"/>
  <c r="J18" s="1"/>
  <c r="I19"/>
  <c r="J19" s="1"/>
  <c r="I20"/>
  <c r="J20" s="1"/>
  <c r="I21"/>
  <c r="J21" s="1"/>
  <c r="J22"/>
  <c r="J23"/>
  <c r="I24"/>
  <c r="J24" s="1"/>
  <c r="I25"/>
  <c r="J25" s="1"/>
  <c r="I26"/>
  <c r="J26" s="1"/>
  <c r="I27"/>
  <c r="J27" s="1"/>
  <c r="J28"/>
  <c r="J29"/>
  <c r="I30"/>
  <c r="J30" s="1"/>
  <c r="I31"/>
  <c r="J31" s="1"/>
  <c r="K32"/>
  <c r="I16" i="18"/>
  <c r="J16" s="1"/>
  <c r="I15"/>
  <c r="J15" s="1"/>
  <c r="I17"/>
  <c r="J17" s="1"/>
  <c r="I18"/>
  <c r="J18" s="1"/>
  <c r="I19"/>
  <c r="I20"/>
  <c r="J20" s="1"/>
  <c r="I21"/>
  <c r="I22"/>
  <c r="J22" s="1"/>
  <c r="I23"/>
  <c r="I24"/>
  <c r="J24" s="1"/>
  <c r="I25"/>
  <c r="I26"/>
  <c r="J26" s="1"/>
  <c r="I27"/>
  <c r="I28"/>
  <c r="J28" s="1"/>
  <c r="I29"/>
  <c r="I30"/>
  <c r="J30" s="1"/>
  <c r="I31"/>
  <c r="J19"/>
  <c r="J21"/>
  <c r="J23"/>
  <c r="J25"/>
  <c r="J27"/>
  <c r="J29"/>
  <c r="J31"/>
  <c r="K32"/>
  <c r="K37" i="17"/>
  <c r="K35" i="16"/>
  <c r="K39" i="15"/>
  <c r="K39" i="14"/>
  <c r="K26" i="12"/>
  <c r="K38" i="10"/>
  <c r="K35" i="11"/>
  <c r="K37" i="9"/>
  <c r="I15" i="8"/>
  <c r="I16"/>
  <c r="I17"/>
  <c r="J17" s="1"/>
  <c r="I18"/>
  <c r="I19"/>
  <c r="J19" s="1"/>
  <c r="I20"/>
  <c r="I21"/>
  <c r="J21" s="1"/>
  <c r="I22"/>
  <c r="I23"/>
  <c r="J23" s="1"/>
  <c r="I24"/>
  <c r="I25"/>
  <c r="J25" s="1"/>
  <c r="I26"/>
  <c r="I27"/>
  <c r="J27" s="1"/>
  <c r="I28"/>
  <c r="I29"/>
  <c r="J29" s="1"/>
  <c r="I30"/>
  <c r="I31"/>
  <c r="J31" s="1"/>
  <c r="I32"/>
  <c r="I33"/>
  <c r="J33" s="1"/>
  <c r="I34"/>
  <c r="I35"/>
  <c r="J16"/>
  <c r="J18"/>
  <c r="J20"/>
  <c r="J22"/>
  <c r="J24"/>
  <c r="J26"/>
  <c r="J28"/>
  <c r="J30"/>
  <c r="J32"/>
  <c r="J34"/>
  <c r="K35"/>
  <c r="I17" i="7"/>
  <c r="I18"/>
  <c r="I19"/>
  <c r="I20"/>
  <c r="I21"/>
  <c r="I22"/>
  <c r="I23"/>
  <c r="I25"/>
  <c r="I26"/>
  <c r="I27"/>
  <c r="I28"/>
  <c r="J17"/>
  <c r="J18"/>
  <c r="J19"/>
  <c r="J20"/>
  <c r="J21"/>
  <c r="J22"/>
  <c r="J23"/>
  <c r="J25"/>
  <c r="J26"/>
  <c r="J27"/>
  <c r="J28"/>
  <c r="K29"/>
  <c r="H36" i="22"/>
  <c r="H34" i="2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I34" s="1"/>
  <c r="I16" i="20"/>
  <c r="I17"/>
  <c r="J17" s="1"/>
  <c r="I18"/>
  <c r="I19"/>
  <c r="J19" s="1"/>
  <c r="I20"/>
  <c r="I21"/>
  <c r="J21" s="1"/>
  <c r="I22"/>
  <c r="I23"/>
  <c r="J23" s="1"/>
  <c r="I24"/>
  <c r="I25"/>
  <c r="J25" s="1"/>
  <c r="I26"/>
  <c r="I27"/>
  <c r="J27" s="1"/>
  <c r="I28"/>
  <c r="I29"/>
  <c r="J29" s="1"/>
  <c r="I30"/>
  <c r="I31"/>
  <c r="J31" s="1"/>
  <c r="I32"/>
  <c r="I33"/>
  <c r="J33" s="1"/>
  <c r="I34"/>
  <c r="I35"/>
  <c r="J35" s="1"/>
  <c r="I36"/>
  <c r="I15"/>
  <c r="H37"/>
  <c r="J36"/>
  <c r="J34"/>
  <c r="J32"/>
  <c r="J30"/>
  <c r="J28"/>
  <c r="J26"/>
  <c r="J24"/>
  <c r="J22"/>
  <c r="J20"/>
  <c r="J18"/>
  <c r="J16"/>
  <c r="I16" i="5"/>
  <c r="I15"/>
  <c r="J15" s="1"/>
  <c r="I23" i="3"/>
  <c r="I24"/>
  <c r="I25"/>
  <c r="I26"/>
  <c r="J26" s="1"/>
  <c r="I27"/>
  <c r="I28"/>
  <c r="I29"/>
  <c r="I30"/>
  <c r="J30" s="1"/>
  <c r="I31"/>
  <c r="I32"/>
  <c r="J32" s="1"/>
  <c r="I15" i="19"/>
  <c r="J15" s="1"/>
  <c r="H32"/>
  <c r="H32" i="18"/>
  <c r="I32"/>
  <c r="I15" i="17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H37"/>
  <c r="I15" i="16"/>
  <c r="I16"/>
  <c r="J16"/>
  <c r="I17"/>
  <c r="J17" s="1"/>
  <c r="I18"/>
  <c r="I19"/>
  <c r="J19" s="1"/>
  <c r="I20"/>
  <c r="I21"/>
  <c r="J21" s="1"/>
  <c r="I22"/>
  <c r="I23"/>
  <c r="J23" s="1"/>
  <c r="I24"/>
  <c r="I25"/>
  <c r="J25" s="1"/>
  <c r="I26"/>
  <c r="I27"/>
  <c r="J27" s="1"/>
  <c r="I28"/>
  <c r="I29"/>
  <c r="J29" s="1"/>
  <c r="I30"/>
  <c r="J30"/>
  <c r="I31"/>
  <c r="I32"/>
  <c r="J32" s="1"/>
  <c r="I33"/>
  <c r="I34"/>
  <c r="J34" s="1"/>
  <c r="J18"/>
  <c r="J20"/>
  <c r="J22"/>
  <c r="J24"/>
  <c r="J26"/>
  <c r="J28"/>
  <c r="J31"/>
  <c r="J33"/>
  <c r="H35"/>
  <c r="I16" i="15"/>
  <c r="I17"/>
  <c r="J17" s="1"/>
  <c r="I18"/>
  <c r="J18" s="1"/>
  <c r="I19"/>
  <c r="J19" s="1"/>
  <c r="I20"/>
  <c r="J20" s="1"/>
  <c r="I21"/>
  <c r="I22"/>
  <c r="J22" s="1"/>
  <c r="I23"/>
  <c r="I24"/>
  <c r="J24" s="1"/>
  <c r="I25"/>
  <c r="I26"/>
  <c r="I27"/>
  <c r="I28"/>
  <c r="I29"/>
  <c r="I30"/>
  <c r="J30" s="1"/>
  <c r="I31"/>
  <c r="I32"/>
  <c r="J32" s="1"/>
  <c r="I33"/>
  <c r="J33" s="1"/>
  <c r="I34"/>
  <c r="I35"/>
  <c r="J35" s="1"/>
  <c r="I36"/>
  <c r="J36"/>
  <c r="I37"/>
  <c r="I38"/>
  <c r="J38" s="1"/>
  <c r="I15"/>
  <c r="J16"/>
  <c r="J21"/>
  <c r="J23"/>
  <c r="J25"/>
  <c r="J26"/>
  <c r="J27"/>
  <c r="J28"/>
  <c r="J29"/>
  <c r="J31"/>
  <c r="J34"/>
  <c r="J37"/>
  <c r="H39"/>
  <c r="J15"/>
  <c r="I37" i="14"/>
  <c r="J37" s="1"/>
  <c r="I36"/>
  <c r="J36" s="1"/>
  <c r="I35"/>
  <c r="J35" s="1"/>
  <c r="I34"/>
  <c r="J34" s="1"/>
  <c r="H39"/>
  <c r="I38"/>
  <c r="J38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/>
  <c r="I25"/>
  <c r="J25"/>
  <c r="I24"/>
  <c r="J24"/>
  <c r="I23"/>
  <c r="J23"/>
  <c r="I22"/>
  <c r="J22"/>
  <c r="I21"/>
  <c r="J21" s="1"/>
  <c r="I20"/>
  <c r="J20" s="1"/>
  <c r="I19"/>
  <c r="J19" s="1"/>
  <c r="I18"/>
  <c r="J18" s="1"/>
  <c r="I17"/>
  <c r="J17" s="1"/>
  <c r="I16"/>
  <c r="J16" s="1"/>
  <c r="I15"/>
  <c r="H26" i="12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I26" s="1"/>
  <c r="H35" i="1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I35" s="1"/>
  <c r="I16" i="10"/>
  <c r="I17"/>
  <c r="J17" s="1"/>
  <c r="I18"/>
  <c r="I19"/>
  <c r="J19" s="1"/>
  <c r="I20"/>
  <c r="I21"/>
  <c r="J21" s="1"/>
  <c r="I22"/>
  <c r="I23"/>
  <c r="J23" s="1"/>
  <c r="I24"/>
  <c r="I25"/>
  <c r="J25" s="1"/>
  <c r="I26"/>
  <c r="I27"/>
  <c r="J27" s="1"/>
  <c r="I28"/>
  <c r="I29"/>
  <c r="J29" s="1"/>
  <c r="I30"/>
  <c r="J30" s="1"/>
  <c r="I31"/>
  <c r="I32"/>
  <c r="I33"/>
  <c r="I34"/>
  <c r="I35"/>
  <c r="I36"/>
  <c r="I37"/>
  <c r="I15"/>
  <c r="J31"/>
  <c r="J32"/>
  <c r="J33"/>
  <c r="J34"/>
  <c r="J35"/>
  <c r="J36"/>
  <c r="J37"/>
  <c r="H38"/>
  <c r="J28"/>
  <c r="J26"/>
  <c r="J24"/>
  <c r="J22"/>
  <c r="J20"/>
  <c r="J18"/>
  <c r="J16"/>
  <c r="I35" i="9"/>
  <c r="J35" s="1"/>
  <c r="H37"/>
  <c r="F37"/>
  <c r="I36"/>
  <c r="J36" s="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H35" i="8"/>
  <c r="I16" i="7"/>
  <c r="J16" s="1"/>
  <c r="I24"/>
  <c r="I15"/>
  <c r="H29"/>
  <c r="F29"/>
  <c r="D29"/>
  <c r="J24"/>
  <c r="E15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H37" i="6"/>
  <c r="J15" i="14"/>
  <c r="J15" i="10"/>
  <c r="J15" i="7"/>
  <c r="J29" s="1"/>
  <c r="J16" i="5"/>
  <c r="H35"/>
  <c r="J28" i="3"/>
  <c r="H33"/>
  <c r="J31"/>
  <c r="J29"/>
  <c r="J27"/>
  <c r="J25"/>
  <c r="J24"/>
  <c r="J23"/>
  <c r="G15" i="29" l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J14"/>
  <c r="J31" s="1"/>
  <c r="I31"/>
  <c r="I36" i="28"/>
  <c r="G14"/>
  <c r="F15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 s="1"/>
  <c r="G35" s="1"/>
  <c r="G36" s="1"/>
  <c r="J14"/>
  <c r="J36" s="1"/>
  <c r="I36" i="27"/>
  <c r="G14"/>
  <c r="F15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 s="1"/>
  <c r="G35" s="1"/>
  <c r="G36" s="1"/>
  <c r="D36"/>
  <c r="J14"/>
  <c r="J36" s="1"/>
  <c r="G19" i="26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 s="1"/>
  <c r="G35" s="1"/>
  <c r="F36" s="1"/>
  <c r="G36" s="1"/>
  <c r="G37" s="1"/>
  <c r="I37"/>
  <c r="F37"/>
  <c r="E15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35" s="1"/>
  <c r="E35" s="1"/>
  <c r="D36" s="1"/>
  <c r="E36" s="1"/>
  <c r="E37" s="1"/>
  <c r="J15"/>
  <c r="J37" s="1"/>
  <c r="I37" i="25"/>
  <c r="J15"/>
  <c r="I39" i="24"/>
  <c r="J15"/>
  <c r="I35" i="23"/>
  <c r="J14"/>
  <c r="J34" i="21"/>
  <c r="J15"/>
  <c r="J35" i="5"/>
  <c r="J39" i="15"/>
  <c r="J39" i="14"/>
  <c r="J15" i="12"/>
  <c r="J26" s="1"/>
  <c r="J15" i="11"/>
  <c r="J35" s="1"/>
  <c r="J38" i="10"/>
  <c r="D15" i="8"/>
  <c r="E15" s="1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15" i="9" s="1"/>
  <c r="E29" i="7"/>
  <c r="I37" i="20"/>
  <c r="J15"/>
  <c r="J37" s="1"/>
  <c r="I33" i="3"/>
  <c r="J15"/>
  <c r="J33" s="1"/>
  <c r="I37" i="6"/>
  <c r="J15"/>
  <c r="J37" s="1"/>
  <c r="I36" i="22"/>
  <c r="J15"/>
  <c r="J36" s="1"/>
  <c r="I29" i="7"/>
  <c r="G15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G29" s="1"/>
  <c r="I37" i="9"/>
  <c r="G15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 s="1"/>
  <c r="G35" s="1"/>
  <c r="F36" s="1"/>
  <c r="G36" s="1"/>
  <c r="J15"/>
  <c r="J37" s="1"/>
  <c r="I35" i="16"/>
  <c r="J15"/>
  <c r="J35" s="1"/>
  <c r="J16" i="19"/>
  <c r="J32" s="1"/>
  <c r="I32"/>
  <c r="I35" i="5"/>
  <c r="J32" i="18"/>
  <c r="J15" i="17"/>
  <c r="J37" s="1"/>
  <c r="I37"/>
  <c r="G15" i="8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J15"/>
  <c r="J35" s="1"/>
  <c r="I38" i="10"/>
  <c r="I39" i="14"/>
  <c r="I39" i="15"/>
  <c r="F15" i="10" l="1"/>
  <c r="G37" i="9"/>
  <c r="D37"/>
  <c r="E15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35" s="1"/>
  <c r="E35" s="1"/>
  <c r="D36" s="1"/>
  <c r="E36" s="1"/>
  <c r="D15" i="10" l="1"/>
  <c r="E37" i="9"/>
  <c r="G15" i="10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 s="1"/>
  <c r="G35" s="1"/>
  <c r="F36" s="1"/>
  <c r="G36" s="1"/>
  <c r="F37" s="1"/>
  <c r="G37" s="1"/>
  <c r="F38"/>
  <c r="F15" i="11" l="1"/>
  <c r="G38" i="10"/>
  <c r="E15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35" s="1"/>
  <c r="E35" s="1"/>
  <c r="D36" s="1"/>
  <c r="E36" s="1"/>
  <c r="D37" s="1"/>
  <c r="E37" s="1"/>
  <c r="D38"/>
  <c r="D15" i="11" l="1"/>
  <c r="E38" i="10"/>
  <c r="G15" i="1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/>
  <c r="F15" i="12" l="1"/>
  <c r="G35" i="11"/>
  <c r="E15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35"/>
  <c r="D15" i="12" l="1"/>
  <c r="E35" i="11"/>
  <c r="F26" i="12"/>
  <c r="G15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15" i="14" l="1"/>
  <c r="G26" i="12"/>
  <c r="E15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E26" s="1"/>
  <c r="D15" i="14" s="1"/>
  <c r="D26" i="12"/>
  <c r="E15" i="14" l="1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35" s="1"/>
  <c r="E35" s="1"/>
  <c r="D36" s="1"/>
  <c r="E36" s="1"/>
  <c r="D37" s="1"/>
  <c r="E37" s="1"/>
  <c r="D38" s="1"/>
  <c r="E38" s="1"/>
  <c r="E39" s="1"/>
  <c r="D15" i="15" s="1"/>
  <c r="D39" i="14"/>
  <c r="G15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 s="1"/>
  <c r="G35" s="1"/>
  <c r="F36" s="1"/>
  <c r="G36" s="1"/>
  <c r="F37" s="1"/>
  <c r="G37" s="1"/>
  <c r="F38" s="1"/>
  <c r="G38" s="1"/>
  <c r="F39"/>
  <c r="F15" i="15" l="1"/>
  <c r="G39" i="14"/>
  <c r="E15" i="15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35" s="1"/>
  <c r="E35" s="1"/>
  <c r="D36" s="1"/>
  <c r="E36" s="1"/>
  <c r="D37" s="1"/>
  <c r="E37" s="1"/>
  <c r="D38" s="1"/>
  <c r="E38" s="1"/>
  <c r="D39"/>
  <c r="D15" i="16" l="1"/>
  <c r="E15" s="1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15" i="17" s="1"/>
  <c r="E15" s="1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35" s="1"/>
  <c r="E35" s="1"/>
  <c r="D36" s="1"/>
  <c r="E36" s="1"/>
  <c r="D15" i="18" s="1"/>
  <c r="E39" i="15"/>
  <c r="G15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 s="1"/>
  <c r="G35" s="1"/>
  <c r="F36" s="1"/>
  <c r="G36" s="1"/>
  <c r="F37" s="1"/>
  <c r="G37" s="1"/>
  <c r="F38" s="1"/>
  <c r="G38" s="1"/>
  <c r="F39"/>
  <c r="F15" i="16" l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15" i="17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 s="1"/>
  <c r="G35" s="1"/>
  <c r="F36" s="1"/>
  <c r="G36" s="1"/>
  <c r="F15" i="18" s="1"/>
  <c r="G39" i="15"/>
  <c r="E15" i="18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D32"/>
  <c r="E29" l="1"/>
  <c r="D30" s="1"/>
  <c r="E30" s="1"/>
  <c r="D31" s="1"/>
  <c r="E31" s="1"/>
  <c r="G15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/>
  <c r="E32" l="1"/>
  <c r="D15" i="19"/>
  <c r="F15"/>
  <c r="G32" i="18"/>
  <c r="D32" i="19"/>
  <c r="E15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E32" s="1"/>
  <c r="D15" i="3" s="1"/>
  <c r="F32" i="19" l="1"/>
  <c r="G15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G32" s="1"/>
  <c r="F15" i="3" s="1"/>
  <c r="E15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/>
  <c r="D15" i="5" l="1"/>
  <c r="E33" i="3"/>
  <c r="G15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/>
  <c r="F15" i="5" l="1"/>
  <c r="G33" i="3"/>
  <c r="E15" i="5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35"/>
  <c r="D15" i="6" l="1"/>
  <c r="E35" i="5"/>
  <c r="G15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G35" s="1"/>
  <c r="F15" i="6" s="1"/>
  <c r="F35" i="5"/>
  <c r="F37" i="6" l="1"/>
  <c r="G15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 s="1"/>
  <c r="G35" s="1"/>
  <c r="F36" s="1"/>
  <c r="G36" s="1"/>
  <c r="E15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35" s="1"/>
  <c r="E35" s="1"/>
  <c r="D36" s="1"/>
  <c r="E36" s="1"/>
  <c r="D37"/>
  <c r="D15" i="20" l="1"/>
  <c r="E15" s="1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35" s="1"/>
  <c r="E35" s="1"/>
  <c r="D36" s="1"/>
  <c r="E36" s="1"/>
  <c r="D15" i="21" s="1"/>
  <c r="E37" i="6"/>
  <c r="F15" i="20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 s="1"/>
  <c r="G35" s="1"/>
  <c r="F36" s="1"/>
  <c r="G36" s="1"/>
  <c r="F15" i="21" s="1"/>
  <c r="G37" i="6"/>
  <c r="F34" i="21" l="1"/>
  <c r="G15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G34" s="1"/>
  <c r="F15" i="22" s="1"/>
  <c r="E15" i="21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/>
  <c r="D15" i="22" l="1"/>
  <c r="E34" i="21"/>
  <c r="G15" i="22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 s="1"/>
  <c r="G35" s="1"/>
  <c r="G36" s="1"/>
  <c r="F14" i="23" s="1"/>
  <c r="F36" i="22"/>
  <c r="F35" i="23" l="1"/>
  <c r="G14"/>
  <c r="F15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G35" s="1"/>
  <c r="F15" i="24" s="1"/>
  <c r="E15" i="22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35" s="1"/>
  <c r="E35" s="1"/>
  <c r="E36" s="1"/>
  <c r="D14" i="23" s="1"/>
  <c r="D36" i="22"/>
  <c r="F39" i="24" l="1"/>
  <c r="G15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 s="1"/>
  <c r="G35" s="1"/>
  <c r="F36" s="1"/>
  <c r="G36" s="1"/>
  <c r="F37" s="1"/>
  <c r="G37" s="1"/>
  <c r="F38" s="1"/>
  <c r="G38" s="1"/>
  <c r="G39" s="1"/>
  <c r="F15" i="25" s="1"/>
  <c r="E14" i="23"/>
  <c r="D15" s="1"/>
  <c r="E15" s="1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E35" s="1"/>
  <c r="D15" i="24" s="1"/>
  <c r="D35" i="23"/>
  <c r="G15" i="25" l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 s="1"/>
  <c r="G35" s="1"/>
  <c r="F36" s="1"/>
  <c r="G36" s="1"/>
  <c r="G37" s="1"/>
  <c r="F37"/>
  <c r="E15" i="24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35" s="1"/>
  <c r="E35" s="1"/>
  <c r="D36" s="1"/>
  <c r="E36" s="1"/>
  <c r="D37" s="1"/>
  <c r="E37" s="1"/>
  <c r="D38" s="1"/>
  <c r="E38" s="1"/>
  <c r="E39" s="1"/>
  <c r="D15" i="25" s="1"/>
  <c r="D39" i="24"/>
  <c r="D37" i="25" l="1"/>
  <c r="E15"/>
  <c r="D16" s="1"/>
  <c r="E16" s="1"/>
  <c r="D17" s="1"/>
  <c r="E17" s="1"/>
  <c r="D18" s="1"/>
  <c r="E18" s="1"/>
  <c r="D19" s="1"/>
  <c r="E19" s="1"/>
  <c r="D20" s="1"/>
  <c r="E20" s="1"/>
  <c r="D21" s="1"/>
  <c r="E21" s="1"/>
  <c r="D22" s="1"/>
  <c r="E22" s="1"/>
  <c r="D23" s="1"/>
  <c r="E23" s="1"/>
  <c r="D24" s="1"/>
  <c r="E24" s="1"/>
  <c r="D25" s="1"/>
  <c r="E25" s="1"/>
  <c r="D26" s="1"/>
  <c r="E26" s="1"/>
  <c r="D27" s="1"/>
  <c r="E27" s="1"/>
  <c r="D28" s="1"/>
  <c r="E28" s="1"/>
  <c r="D29" s="1"/>
  <c r="E29" s="1"/>
  <c r="D30" s="1"/>
  <c r="E30" s="1"/>
  <c r="D31" s="1"/>
  <c r="E31" s="1"/>
  <c r="D32" s="1"/>
  <c r="E32" s="1"/>
  <c r="D33" s="1"/>
  <c r="E33" s="1"/>
  <c r="D34" s="1"/>
  <c r="E34" s="1"/>
  <c r="D35" s="1"/>
  <c r="E35" s="1"/>
  <c r="D36" s="1"/>
  <c r="E36" s="1"/>
  <c r="E37" s="1"/>
</calcChain>
</file>

<file path=xl/sharedStrings.xml><?xml version="1.0" encoding="utf-8"?>
<sst xmlns="http://schemas.openxmlformats.org/spreadsheetml/2006/main" count="2224" uniqueCount="312">
  <si>
    <t>ООО «Автодорстрой» г. Набережные Челны,</t>
  </si>
  <si>
    <t xml:space="preserve"> пр. Казанский, 253, 74-67-00</t>
  </si>
  <si>
    <t>ПУТЕВОЙ ЛИСТ ЛЕГКОВОГО АВТОМОБИЛЯ №</t>
  </si>
  <si>
    <t>Дата (число, месяц, год</t>
  </si>
  <si>
    <t>Время (час, мин.)</t>
  </si>
  <si>
    <t>Показания спидометра, км.</t>
  </si>
  <si>
    <t>Движение топлива, л.</t>
  </si>
  <si>
    <t>Пробег, км.</t>
  </si>
  <si>
    <t>Маршрут</t>
  </si>
  <si>
    <t>Подпись ответств.  лица</t>
  </si>
  <si>
    <t>остатки топлива</t>
  </si>
  <si>
    <t>выдано по топливной карте</t>
  </si>
  <si>
    <t>расход топлива</t>
  </si>
  <si>
    <t>выезда</t>
  </si>
  <si>
    <t>возвра</t>
  </si>
  <si>
    <t>при выезде</t>
  </si>
  <si>
    <t>при возвр.</t>
  </si>
  <si>
    <t>по норме</t>
  </si>
  <si>
    <t>Фактич.</t>
  </si>
  <si>
    <t>щения</t>
  </si>
  <si>
    <t>8-00</t>
  </si>
  <si>
    <t>17-00</t>
  </si>
  <si>
    <t>ИТОГО</t>
  </si>
  <si>
    <t>X</t>
  </si>
  <si>
    <t>с « 01 » по «31» _____Январь_______2016 г.</t>
  </si>
  <si>
    <t>Марка автомобиля__Рено Логан____Государственный знак _а884ок_116RUS</t>
  </si>
  <si>
    <t>Водитель___Алиев Э.Ю.___Удостоверение ___1613235911___________</t>
  </si>
  <si>
    <t>с « 01 » по «29» _____февраль_______2016 г.</t>
  </si>
  <si>
    <t>8-01</t>
  </si>
  <si>
    <t>17-01</t>
  </si>
  <si>
    <t>Азс 38.</t>
  </si>
  <si>
    <t>Азс 38, Азс 67.</t>
  </si>
  <si>
    <t>Офис - Азс 31,67,17,13,21</t>
  </si>
  <si>
    <t>Офис - АЗС 40, 42,58,17,9</t>
  </si>
  <si>
    <t>Офис - Азс 58, 17,14,38</t>
  </si>
  <si>
    <t>Офис - АЗС 9,42,15</t>
  </si>
  <si>
    <t>Офис - Азс 42, 17, 19</t>
  </si>
  <si>
    <t>Офис - АЗС 10, 19, 58, 21</t>
  </si>
  <si>
    <t>Офис - Азс 67,9,42</t>
  </si>
  <si>
    <t>Офис - Азс 31, 13,9</t>
  </si>
  <si>
    <t>Офис - АЗС 10</t>
  </si>
  <si>
    <t>Офис АЗС 38, 39, 17</t>
  </si>
  <si>
    <t>Офис АЗС 39,10,19,9</t>
  </si>
  <si>
    <t>Офис Азс 9, 58</t>
  </si>
  <si>
    <t>Офис Азс 10, 19,9,38,39,17</t>
  </si>
  <si>
    <t>Офис Азс 19,68,67,15,10</t>
  </si>
  <si>
    <t>Офис Азс67, 38, 13, 39, 9,15,10</t>
  </si>
  <si>
    <t>Офис Азс 36, Азс 58.</t>
  </si>
  <si>
    <t>Офис Азс20,21,14,09</t>
  </si>
  <si>
    <t>Офис - АЗС 15,9,31,14</t>
  </si>
  <si>
    <t>Офис - Азс31, 40, 17,39,10,09</t>
  </si>
  <si>
    <t>Офис - Азс 38,13,14,15,09,58,21</t>
  </si>
  <si>
    <t>Офис Азс38, 42,40,14</t>
  </si>
  <si>
    <t>Офис - АЗС 10, 19, 21,14,67</t>
  </si>
  <si>
    <t>Офис - Азс 31,17,19,21</t>
  </si>
  <si>
    <t>Офис - Азс 31,39,38,14,58</t>
  </si>
  <si>
    <t>Офис - Азс 31, 13, 14, 21, 39</t>
  </si>
  <si>
    <t>Офис - АЗС 58,21</t>
  </si>
  <si>
    <t>Офис - Азс 67,9,31</t>
  </si>
  <si>
    <t>Офис - АЗС 31,42317</t>
  </si>
  <si>
    <t>Офис - Азс58,13,31,9,15,58,10,14,20</t>
  </si>
  <si>
    <t>Офис - Азс 58,10,19,40,68</t>
  </si>
  <si>
    <t>Офис - Азс 31,42,40,39,38,14,9,19</t>
  </si>
  <si>
    <t>Офис - Азс 13,38,</t>
  </si>
  <si>
    <t>Офис - АЗС 31,39,15,9,67</t>
  </si>
  <si>
    <t>Офис - АЗС 67, ,10</t>
  </si>
  <si>
    <t>Офис Азс20,31</t>
  </si>
  <si>
    <t>8-02</t>
  </si>
  <si>
    <t>17-02</t>
  </si>
  <si>
    <t>Офис - Азс 31,67,17,13,21,38,58</t>
  </si>
  <si>
    <t>Офис - Азс 9,15,14,38,39</t>
  </si>
  <si>
    <t>Офис - АЗС 40, 42,,9,15,38,31</t>
  </si>
  <si>
    <t>Офис Азс58, 42,40</t>
  </si>
  <si>
    <t>Офис - Азс 31,09</t>
  </si>
  <si>
    <t>Офис - Азс 67,15,9,42</t>
  </si>
  <si>
    <t>Офис - АЗС 10, 19, 42, 40, 58,39</t>
  </si>
  <si>
    <t>Офис - АЗС 31,,15,9</t>
  </si>
  <si>
    <t>Офис - Азс 31,17,21,14</t>
  </si>
  <si>
    <t>Офис - Азс 67,9,15,31,38,14</t>
  </si>
  <si>
    <t>Офис - Азс 58, 17,14,38,31</t>
  </si>
  <si>
    <t>Офис - АЗС 10,21,14,39,15,31</t>
  </si>
  <si>
    <t>Офис - Азс 67, 9,15,38,21,20</t>
  </si>
  <si>
    <t>Офис - Азс 17,38,13,20,10,14</t>
  </si>
  <si>
    <t>Офис- Азс 67,68,38,20,14,39</t>
  </si>
  <si>
    <t>Офис - Азс38,38,13,17,15</t>
  </si>
  <si>
    <t>Офис - Азс 19,10,20,14,9</t>
  </si>
  <si>
    <t>Офис -Азс 10,19,15,9,38,17</t>
  </si>
  <si>
    <t>с « 01 » по «31» _____марта_______2016 г.</t>
  </si>
  <si>
    <t>с « 01 » по «31» _____Январь_______2015 г.</t>
  </si>
  <si>
    <t>Офис - Азс 58,13,19,42,10</t>
  </si>
  <si>
    <t>Офис - АЗС 40, 42,17,20</t>
  </si>
  <si>
    <t>Офис - Азс 58, 13</t>
  </si>
  <si>
    <t>Офис - АЗС 10,14,20,19,31,38,39</t>
  </si>
  <si>
    <t>Офис - Азс67,9</t>
  </si>
  <si>
    <t>Офис - АЗС15</t>
  </si>
  <si>
    <t>Офис - Азс 31,17,39</t>
  </si>
  <si>
    <t>Офис - АЗС13,67</t>
  </si>
  <si>
    <t>Офис АЗС 15,31,9</t>
  </si>
  <si>
    <t>Офис АЗС 39,17</t>
  </si>
  <si>
    <t>с « 01 » по «28» _____Февраль_______2015 г.</t>
  </si>
  <si>
    <t>с « 01 » по «31» _____Март_______2015 г.</t>
  </si>
  <si>
    <t>с « 01 » по «30» _____апрель_______2015 г.</t>
  </si>
  <si>
    <t>с « 01 » по «31» _____май_______2015 г.</t>
  </si>
  <si>
    <t>с « 16 » по «30» _____июнь_______2015 г.</t>
  </si>
  <si>
    <t>с « 01 » по «31» _____июль_______2015 г.</t>
  </si>
  <si>
    <t>Офис - АЗС 31,15,9,13</t>
  </si>
  <si>
    <t>Офис - Азс 38,13,17</t>
  </si>
  <si>
    <t>Офис - Азс 31,38,14,21</t>
  </si>
  <si>
    <t>Офис - Азс 67, 9</t>
  </si>
  <si>
    <t>Офис - АЗС 10,21,14,39,15</t>
  </si>
  <si>
    <t>Офис - Азс 58, 17,14</t>
  </si>
  <si>
    <t>Офис - АЗС 40, 42,58,17,9,15,38</t>
  </si>
  <si>
    <t>с « 01 » по «31» _____Август_______2015 г.</t>
  </si>
  <si>
    <t>Офис - Азс 39,67,13,38,14,21,31</t>
  </si>
  <si>
    <t>Офис - Азс 58, 9,15,20,21,14</t>
  </si>
  <si>
    <t>Офис - Азс 38,13,40,42,15</t>
  </si>
  <si>
    <t>Офис - Азс 9,15,31,</t>
  </si>
  <si>
    <t>Офис - АЗС 31</t>
  </si>
  <si>
    <t>Офис - Азс 58, 9,15</t>
  </si>
  <si>
    <t>Офис - Азс 67,9</t>
  </si>
  <si>
    <t>Офис - Азс 13,38,14,10</t>
  </si>
  <si>
    <t>Офис - АЗС 67, 15,9,17,42</t>
  </si>
  <si>
    <t>Офис - Азс 31,39,15,42,40</t>
  </si>
  <si>
    <t>Офис - Азс 31,17,19,21,31</t>
  </si>
  <si>
    <t>Офис - АЗС 10, 19, 17, 21,13,</t>
  </si>
  <si>
    <t>Офис - Азс 42, 17, 19,31,42,40,9</t>
  </si>
  <si>
    <t>Офис - АЗС 9,58,15</t>
  </si>
  <si>
    <t>Офис - Азс 21, 39, 14 ,17</t>
  </si>
  <si>
    <t>Офис АЗС 10</t>
  </si>
  <si>
    <t>Офис - АЗС 10, 19, 58,42,31</t>
  </si>
  <si>
    <t>с « 01 » по «30» _____СЕНТЯБРЬ_______2015 г.</t>
  </si>
  <si>
    <t>Офис - Азс 14,17,9,38,39</t>
  </si>
  <si>
    <t>Офис - Азс 31,42,40,39</t>
  </si>
  <si>
    <t>Офис - Азс 58,10,19</t>
  </si>
  <si>
    <t>Офис - Азс58,13,14,</t>
  </si>
  <si>
    <t>Офис Азс 67, 15,14</t>
  </si>
  <si>
    <t>Офис - Азс 13,38,14</t>
  </si>
  <si>
    <t>Офис - АЗС 31,40,42,17,39,15,9,67</t>
  </si>
  <si>
    <t>Офис - АЗС 67, 58, 42</t>
  </si>
  <si>
    <t>Офис Азс20,42</t>
  </si>
  <si>
    <t>с « 01 » по «31» _____октябрь_______2015 г.</t>
  </si>
  <si>
    <t>Офис - Азс 67,9,15,3</t>
  </si>
  <si>
    <t>Офис - АЗС 10, 19, 42,</t>
  </si>
  <si>
    <t>Офис - АЗС 9,15,19</t>
  </si>
  <si>
    <t>с « 01 » по «30» _____Ноябрь_______2015 г.</t>
  </si>
  <si>
    <t>Офис - Азс 31, 13, 14, 21, 39,10</t>
  </si>
  <si>
    <t>Офис-Азс 67,13,15,09,38</t>
  </si>
  <si>
    <t>Офис-Азс 58,09,14</t>
  </si>
  <si>
    <t>Офис-Азс 42,21,20</t>
  </si>
  <si>
    <t>Офис-Азс 13,15,09,67,39</t>
  </si>
  <si>
    <t>Офис-Азс 40,15,09,15</t>
  </si>
  <si>
    <t>Офис - Азс31,38,13,14,21,39</t>
  </si>
  <si>
    <t>Офис - Азс 67,15,9,21,14</t>
  </si>
  <si>
    <t>Офис - АЗС 38,40,42,15,9,39</t>
  </si>
  <si>
    <t>Офис - Азс 67,39,17,9,58</t>
  </si>
  <si>
    <t>Офис - Азс 38,13</t>
  </si>
  <si>
    <t>Офис - АЗС 31,58,17,31,10</t>
  </si>
  <si>
    <t>Офис - 9.15,21</t>
  </si>
  <si>
    <t>ОФИС -АЗС 17,13,58,09</t>
  </si>
  <si>
    <t>ОФИС -АЗС 10,20,21,38,39</t>
  </si>
  <si>
    <t>с « 01 » по «31» _____ДЕКАБРЬ_______2015 г.</t>
  </si>
  <si>
    <t>с « 01 » по «30» _____апреля_______2016 г.</t>
  </si>
  <si>
    <t>с « 01 » по «31» _____мая_______2016 г.</t>
  </si>
  <si>
    <t>с « 01 » по «30» _____июня_______2016 г.</t>
  </si>
  <si>
    <t>13-00</t>
  </si>
  <si>
    <t>14-30</t>
  </si>
  <si>
    <t>16-00</t>
  </si>
  <si>
    <t>12-00</t>
  </si>
  <si>
    <t>Офис Азс38, 39, 14, 15,20</t>
  </si>
  <si>
    <t>Офис - АЗС 9,42,15,40,20,14</t>
  </si>
  <si>
    <t>Офис - Азс 31,09,15,38,13,17,14,20</t>
  </si>
  <si>
    <t>Офис - Азс 31, 13, 14, 21, 39, 19,20</t>
  </si>
  <si>
    <t>Офис - АЗС 58,13,40,42,38,13,39,20</t>
  </si>
  <si>
    <t>Офис - АЗС 38,13,14,20,19,17</t>
  </si>
  <si>
    <t>Офис - Азс 31,17,21,14,15,9,38</t>
  </si>
  <si>
    <t>Офис - Азс 67,9,15,31,38,14,17,39</t>
  </si>
  <si>
    <t>Офис - Азс 67, 9,15,38,21,20,36,42</t>
  </si>
  <si>
    <t>Офис - Азс 17,38,13,20,10,14,42</t>
  </si>
  <si>
    <t>Офис - Азс38,38,13,17,15,19,20,14</t>
  </si>
  <si>
    <t>Офис - Азс 58,13,19,42,10,42</t>
  </si>
  <si>
    <t>Офис - АЗС 40, 42,17,20,19,10,38</t>
  </si>
  <si>
    <t>Офис - Азс 58, 13,38</t>
  </si>
  <si>
    <t>Офис - Азс67,9,15,38</t>
  </si>
  <si>
    <t>Офис - АЗС15, 39, 17</t>
  </si>
  <si>
    <t>Офис - Азс14,20,9, 67, 38</t>
  </si>
  <si>
    <t>Офис - АЗС13,67, 19, 10</t>
  </si>
  <si>
    <t>Офис АЗС 39,17,38,13,31</t>
  </si>
  <si>
    <t>офис азс 40,42,58,17,офис</t>
  </si>
  <si>
    <t>офис азс 19,10,67,31,,офис</t>
  </si>
  <si>
    <t xml:space="preserve">офис азс 39,38,13,67, офис </t>
  </si>
  <si>
    <t xml:space="preserve">офис азс 58, офис, азс 17,31,39,офис </t>
  </si>
  <si>
    <t>Водитель______________Алиев Э.Ю.</t>
  </si>
  <si>
    <t>офис азс9, офис</t>
  </si>
  <si>
    <t>офис азс15,офис</t>
  </si>
  <si>
    <t>Офис - Азс 39,офис</t>
  </si>
  <si>
    <t>Офис - АЗС 9, офис</t>
  </si>
  <si>
    <t>Офис - Азс 58, офис, азс 31</t>
  </si>
  <si>
    <t>Офис - АЗС15, офис азс31,офис</t>
  </si>
  <si>
    <t>Офис - Азс 31,17,39,офис</t>
  </si>
  <si>
    <t>офис азс10,офис</t>
  </si>
  <si>
    <t>офис азс 58, 20, офис  азс 14, офис азс 67</t>
  </si>
  <si>
    <t>офис азс 36, офис азс 31,офис</t>
  </si>
  <si>
    <t>офис азс9, азс 15офис</t>
  </si>
  <si>
    <t>азс 9,15,67 офис</t>
  </si>
  <si>
    <t>офис азс38,офис</t>
  </si>
  <si>
    <t>офис азс 15,31,,офис</t>
  </si>
  <si>
    <t>офис азс58,42,40,38,39,офис</t>
  </si>
  <si>
    <t>офис азс9,15,офис</t>
  </si>
  <si>
    <t>офис азс 13,38,39офис азс 31,офис</t>
  </si>
  <si>
    <t>офис азс 31,14,10,,офис</t>
  </si>
  <si>
    <t>Офис - Азс 68, 15</t>
  </si>
  <si>
    <t>Офис - АЗС 68,67,38,39,17,40</t>
  </si>
  <si>
    <t>Офис - Азс 67, 15</t>
  </si>
  <si>
    <t>Офис - Азс 39,38,115,10,17</t>
  </si>
  <si>
    <t>Офис - Азс 58,13,19,42,10,38,40,67,68</t>
  </si>
  <si>
    <t>Офис - АЗС 67,58,68,19,13</t>
  </si>
  <si>
    <t>Офис - Азс 58, 13, 10,19,38</t>
  </si>
  <si>
    <t>Офис - Азс 19,13,20,42,40</t>
  </si>
  <si>
    <t>Офис - Азс 58, 13, 10,19</t>
  </si>
  <si>
    <t>Офис - Азс 58, 13, 19, 20, 68</t>
  </si>
  <si>
    <t>Офис - Азс14,20,9,58, 42</t>
  </si>
  <si>
    <t>Офис - Азс ,13,19,20,10</t>
  </si>
  <si>
    <t>Офис - Азс 58, 13, 39</t>
  </si>
  <si>
    <t>Офис - АЗС 17,19,38,39</t>
  </si>
  <si>
    <t>Водитель_________________Алиев Э.Ю.</t>
  </si>
  <si>
    <t>Офис - АЗС 15,19,39,13</t>
  </si>
  <si>
    <t>Офис - Азс14,20,9,42</t>
  </si>
  <si>
    <t>Офис - АЗС 10,14,20,31,38</t>
  </si>
  <si>
    <t>Офис - АЗС13,67, 39, 20, 17</t>
  </si>
  <si>
    <t>Офис - АЗС 31,38,13</t>
  </si>
  <si>
    <t>Офис - АЗС 42, 17, 38, 15</t>
  </si>
  <si>
    <t>Офис - Азс 67, 39</t>
  </si>
  <si>
    <t>Офис - АЗС13,19,10,38</t>
  </si>
  <si>
    <t>Офис - АЗС 31,38</t>
  </si>
  <si>
    <t>Офис - Азс 13,19,10</t>
  </si>
  <si>
    <t>Водитель________________Алиев Э.Ю.</t>
  </si>
  <si>
    <t>Офис - Азс19,20</t>
  </si>
  <si>
    <t>Офис - Азс 31,58,40,42,17,68</t>
  </si>
  <si>
    <t>Офис - Азс 31, 13, 14, 21, 39,39</t>
  </si>
  <si>
    <t>Офис - Азс 67 ,42</t>
  </si>
  <si>
    <t>Офис - АЗС13,67, 39, 20, 10, 17</t>
  </si>
  <si>
    <t>Водитель____________Алиев Э.Ю.</t>
  </si>
  <si>
    <t>Водитель___________АлиевЭ.Ю.</t>
  </si>
  <si>
    <t>Водитель_____________Алиев Э.Ю.</t>
  </si>
  <si>
    <t>Водитель__________Алиев Э.Ю.</t>
  </si>
  <si>
    <t>Водитель_______________Алиев Э.Ю.</t>
  </si>
  <si>
    <t>Офис - Азс 31,офис</t>
  </si>
  <si>
    <t>Офис - Азс 9,офис</t>
  </si>
  <si>
    <t>Офис - Азс 13,68,38,19,15</t>
  </si>
  <si>
    <t>Офис - АЗС 58,13,40,42,38,13,39,20,67</t>
  </si>
  <si>
    <t>Офис - Азс 31,67,68,13,14,38,13,20,19</t>
  </si>
  <si>
    <t>Офис - Азс 38,15,19,20</t>
  </si>
  <si>
    <t>Офис - Азс 19,10,20,14,9,20</t>
  </si>
  <si>
    <t>Офис - Азс 20,19,13</t>
  </si>
  <si>
    <t>Офис - Азс 31,17,21,14,42</t>
  </si>
  <si>
    <t>Офис - АЗС 31,39,20,14,13,68</t>
  </si>
  <si>
    <t>Офис - Азс 31, 13,67</t>
  </si>
  <si>
    <t>Азс 9</t>
  </si>
  <si>
    <t>Офис - 36</t>
  </si>
  <si>
    <t>Офис - Азс 67,15,9,15</t>
  </si>
  <si>
    <t>Офис - Азс 31,09,15,38,13,14,17</t>
  </si>
  <si>
    <t>Офис - АЗС 10, 19, 58, 21,20</t>
  </si>
  <si>
    <t>Офис - Азс 58, 17,14,38,31,38,19,14</t>
  </si>
  <si>
    <t>Офис - Азс 9,15,20,19,58,</t>
  </si>
  <si>
    <t>Офис - Азс 42, 17, 19,40,20,14,38,68</t>
  </si>
  <si>
    <t>Офис - Азс 9,15,14,38,39,14</t>
  </si>
  <si>
    <t>с « 01 » по «31» _____августа_______2016 г.</t>
  </si>
  <si>
    <t>офис азс 58,38,13,67,68,9,20,14</t>
  </si>
  <si>
    <t>офис Азс 17, 20,15,39,14,19,10</t>
  </si>
  <si>
    <t>офис Азс 20,14,38,13,667,68</t>
  </si>
  <si>
    <t>офис АЗС 31,67,10</t>
  </si>
  <si>
    <t>офис 9, 13</t>
  </si>
  <si>
    <t>офис 15, 17,38</t>
  </si>
  <si>
    <t>офис Азс 13, 9, 31, 67</t>
  </si>
  <si>
    <t>офис Азс 15,31,17,38,39</t>
  </si>
  <si>
    <t>офис Азс 15, 31, 9</t>
  </si>
  <si>
    <t>Офис Азс 38,67,68,15,9</t>
  </si>
  <si>
    <t>с « 01 » по «30» _____сентября_______2016 г.</t>
  </si>
  <si>
    <t>офис Азс ,38,13,667,68</t>
  </si>
  <si>
    <t>с « 01 » по «31» _____октября_______2016 г.</t>
  </si>
  <si>
    <t>Офис Азс68,67,13,20,14</t>
  </si>
  <si>
    <t>Офис - Азс 38, 17,14,38</t>
  </si>
  <si>
    <t>Офис - Азс 17,38,15,31</t>
  </si>
  <si>
    <t>Офис - Азс38,38,13,17,15,68</t>
  </si>
  <si>
    <t>Офис - Азс 19,10,20,14,9,</t>
  </si>
  <si>
    <t>Офис- Азс 67,68,38,20,14,39,15,31</t>
  </si>
  <si>
    <t>Офис - Азс 10, 20,17</t>
  </si>
  <si>
    <t>с « 01 » по «30» _____ноября_______2016 г.</t>
  </si>
  <si>
    <t>Офис - Азс 31,67,14,13</t>
  </si>
  <si>
    <t>Офис Азс68, 42,40</t>
  </si>
  <si>
    <t>Офис - Азс 36</t>
  </si>
  <si>
    <t>Офис - Азс 9,15,31</t>
  </si>
  <si>
    <t>Офис - АЗС 15,9</t>
  </si>
  <si>
    <t>Офис - Азс 17,14,38,31</t>
  </si>
  <si>
    <t>Офис - АЗС 31,,15,9,10,14,68,67</t>
  </si>
  <si>
    <t>Офис - Азс 17,38,13,20,10,14,9,13,38,40</t>
  </si>
  <si>
    <t>Офис - Азс 67, 9,15,38,21,20,58</t>
  </si>
  <si>
    <t>Офис - АЗС 10,21,14,39,15,31,67,68</t>
  </si>
  <si>
    <t>Офис - Азс 58, 17,14,38,31,14,20,10,38,20,14,19</t>
  </si>
  <si>
    <t>Офис - Азс 31,17,21,14,58,17,20,19,</t>
  </si>
  <si>
    <t>с « 01 » по «31» _____декабря_______2016 г.</t>
  </si>
  <si>
    <t>Офис Азс20,31,58</t>
  </si>
  <si>
    <t>Офис Азс38, 42,20,14,13</t>
  </si>
  <si>
    <t>Офис - Азс 31,39,38,14,58,20,67</t>
  </si>
  <si>
    <t>Офис - Азс 31,67,17,68,67,38,20</t>
  </si>
  <si>
    <t>Офис - Азс 20,19,17,14,42</t>
  </si>
  <si>
    <t>Офис - Азс13,38,68,9,15,</t>
  </si>
  <si>
    <t>с « 01 » по «31» _____января_______2017 г.</t>
  </si>
  <si>
    <t>Офис Азс9</t>
  </si>
  <si>
    <t>Офис - Азс 13,67,68,17</t>
  </si>
  <si>
    <t>Офис Азс17 , 14, 39, 38</t>
  </si>
  <si>
    <t>Офис - АЗС 31,42,17,68,67,15,9,20,40,58,38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</si>
</sst>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17"/>
      <name val="Calibri"/>
      <family val="2"/>
      <charset val="204"/>
    </font>
    <font>
      <b/>
      <sz val="11"/>
      <color indexed="17"/>
      <name val="Calibri"/>
      <family val="2"/>
      <charset val="204"/>
    </font>
    <font>
      <sz val="11"/>
      <color indexed="30"/>
      <name val="Calibri"/>
      <family val="2"/>
      <charset val="204"/>
    </font>
    <font>
      <sz val="8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B05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4" xfId="0" applyBorder="1"/>
    <xf numFmtId="1" fontId="6" fillId="0" borderId="4" xfId="0" applyNumberFormat="1" applyFont="1" applyBorder="1"/>
    <xf numFmtId="1" fontId="0" fillId="0" borderId="4" xfId="0" applyNumberFormat="1" applyBorder="1"/>
    <xf numFmtId="1" fontId="5" fillId="0" borderId="4" xfId="0" applyNumberFormat="1" applyFont="1" applyBorder="1"/>
    <xf numFmtId="0" fontId="0" fillId="0" borderId="4" xfId="0" applyBorder="1" applyAlignment="1">
      <alignment wrapText="1"/>
    </xf>
    <xf numFmtId="0" fontId="4" fillId="0" borderId="0" xfId="0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14" fontId="2" fillId="0" borderId="4" xfId="0" applyNumberFormat="1" applyFont="1" applyBorder="1"/>
    <xf numFmtId="14" fontId="0" fillId="0" borderId="7" xfId="0" applyNumberFormat="1" applyBorder="1"/>
    <xf numFmtId="1" fontId="7" fillId="0" borderId="4" xfId="0" applyNumberFormat="1" applyFont="1" applyBorder="1"/>
    <xf numFmtId="0" fontId="0" fillId="0" borderId="3" xfId="0" applyBorder="1"/>
    <xf numFmtId="1" fontId="0" fillId="0" borderId="0" xfId="0" applyNumberFormat="1"/>
    <xf numFmtId="1" fontId="9" fillId="0" borderId="4" xfId="0" applyNumberFormat="1" applyFont="1" applyBorder="1"/>
    <xf numFmtId="1" fontId="10" fillId="0" borderId="4" xfId="0" applyNumberFormat="1" applyFont="1" applyBorder="1"/>
    <xf numFmtId="0" fontId="0" fillId="0" borderId="4" xfId="0" applyNumberFormat="1" applyBorder="1"/>
    <xf numFmtId="1" fontId="11" fillId="0" borderId="4" xfId="0" applyNumberFormat="1" applyFont="1" applyBorder="1"/>
    <xf numFmtId="0" fontId="0" fillId="2" borderId="4" xfId="0" applyFill="1" applyBorder="1"/>
    <xf numFmtId="0" fontId="12" fillId="0" borderId="4" xfId="0" applyFont="1" applyBorder="1"/>
    <xf numFmtId="0" fontId="13" fillId="0" borderId="4" xfId="0" applyNumberFormat="1" applyFont="1" applyBorder="1"/>
    <xf numFmtId="1" fontId="11" fillId="2" borderId="4" xfId="0" applyNumberFormat="1" applyFont="1" applyFill="1" applyBorder="1"/>
    <xf numFmtId="0" fontId="12" fillId="2" borderId="4" xfId="0" applyFont="1" applyFill="1" applyBorder="1"/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14" fontId="19" fillId="0" borderId="7" xfId="0" applyNumberFormat="1" applyFont="1" applyBorder="1"/>
    <xf numFmtId="14" fontId="18" fillId="0" borderId="7" xfId="0" applyNumberFormat="1" applyFont="1" applyBorder="1"/>
    <xf numFmtId="0" fontId="14" fillId="0" borderId="0" xfId="0" applyFont="1"/>
    <xf numFmtId="1" fontId="19" fillId="3" borderId="4" xfId="0" applyNumberFormat="1" applyFont="1" applyFill="1" applyBorder="1"/>
    <xf numFmtId="0" fontId="19" fillId="3" borderId="4" xfId="0" applyFont="1" applyFill="1" applyBorder="1"/>
    <xf numFmtId="0" fontId="19" fillId="3" borderId="4" xfId="0" applyNumberFormat="1" applyFont="1" applyFill="1" applyBorder="1"/>
    <xf numFmtId="0" fontId="19" fillId="3" borderId="0" xfId="0" applyFont="1" applyFill="1"/>
    <xf numFmtId="0" fontId="4" fillId="0" borderId="0" xfId="0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4" fillId="0" borderId="8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0" borderId="8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  <xf numFmtId="0" fontId="14" fillId="0" borderId="14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D15" sqref="C15:D15"/>
    </sheetView>
  </sheetViews>
  <sheetFormatPr defaultRowHeight="15"/>
  <cols>
    <col min="1" max="1" width="10.28515625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8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88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5">
        <v>13</v>
      </c>
    </row>
    <row r="15" spans="1:13" ht="30" customHeight="1">
      <c r="A15" s="14">
        <v>42011</v>
      </c>
      <c r="B15" s="6"/>
      <c r="C15" s="6"/>
      <c r="D15" s="6">
        <v>124250</v>
      </c>
      <c r="E15" s="6">
        <f>D15+K15</f>
        <v>124250</v>
      </c>
      <c r="F15" s="6">
        <v>5</v>
      </c>
      <c r="G15" s="6">
        <f>F15+H15-I15</f>
        <v>20</v>
      </c>
      <c r="H15" s="6">
        <v>15</v>
      </c>
      <c r="I15" s="6">
        <f>ROUND(K15*8.1/100,0)</f>
        <v>0</v>
      </c>
      <c r="J15" s="9">
        <f>I15</f>
        <v>0</v>
      </c>
      <c r="K15" s="16">
        <v>0</v>
      </c>
      <c r="L15" s="10"/>
      <c r="M15" s="6"/>
    </row>
    <row r="16" spans="1:13" ht="30" customHeight="1">
      <c r="A16" s="14">
        <v>42013</v>
      </c>
      <c r="B16" s="6"/>
      <c r="C16" s="6"/>
      <c r="D16" s="6">
        <f>E15</f>
        <v>124250</v>
      </c>
      <c r="E16" s="6">
        <f t="shared" ref="E16:E28" si="0">D16+K16</f>
        <v>124250</v>
      </c>
      <c r="F16" s="6">
        <f>G15</f>
        <v>20</v>
      </c>
      <c r="G16" s="6">
        <f t="shared" ref="G16:G28" si="1">F16+H16-I16</f>
        <v>35</v>
      </c>
      <c r="H16" s="6">
        <v>15</v>
      </c>
      <c r="I16" s="6">
        <f t="shared" ref="I16:I28" si="2">ROUND(K16*8.1/100,0)</f>
        <v>0</v>
      </c>
      <c r="J16" s="9">
        <f t="shared" ref="J16:J28" si="3">I16</f>
        <v>0</v>
      </c>
      <c r="K16" s="8">
        <v>0</v>
      </c>
      <c r="L16" s="10"/>
      <c r="M16" s="6"/>
    </row>
    <row r="17" spans="1:13" ht="30" customHeight="1">
      <c r="A17" s="14">
        <v>42016</v>
      </c>
      <c r="B17" s="6" t="s">
        <v>20</v>
      </c>
      <c r="C17" s="6" t="s">
        <v>21</v>
      </c>
      <c r="D17" s="6">
        <f t="shared" ref="D17:D28" si="4">E16</f>
        <v>124250</v>
      </c>
      <c r="E17" s="6">
        <f t="shared" si="0"/>
        <v>124440</v>
      </c>
      <c r="F17" s="6">
        <f t="shared" ref="F17:F28" si="5">G16</f>
        <v>35</v>
      </c>
      <c r="G17" s="6">
        <f t="shared" si="1"/>
        <v>40</v>
      </c>
      <c r="H17" s="6">
        <v>20</v>
      </c>
      <c r="I17" s="6">
        <f t="shared" si="2"/>
        <v>15</v>
      </c>
      <c r="J17" s="9">
        <f t="shared" si="3"/>
        <v>15</v>
      </c>
      <c r="K17" s="8">
        <v>190</v>
      </c>
      <c r="L17" s="10" t="s">
        <v>179</v>
      </c>
      <c r="M17" s="6"/>
    </row>
    <row r="18" spans="1:13" ht="39" customHeight="1">
      <c r="A18" s="14">
        <v>42017</v>
      </c>
      <c r="B18" s="6" t="s">
        <v>20</v>
      </c>
      <c r="C18" s="6" t="s">
        <v>21</v>
      </c>
      <c r="D18" s="6">
        <f t="shared" si="4"/>
        <v>124440</v>
      </c>
      <c r="E18" s="6">
        <f t="shared" si="0"/>
        <v>124610</v>
      </c>
      <c r="F18" s="6">
        <f t="shared" si="5"/>
        <v>40</v>
      </c>
      <c r="G18" s="6">
        <f t="shared" si="1"/>
        <v>26</v>
      </c>
      <c r="H18" s="6"/>
      <c r="I18" s="6">
        <f t="shared" si="2"/>
        <v>14</v>
      </c>
      <c r="J18" s="9">
        <f t="shared" si="3"/>
        <v>14</v>
      </c>
      <c r="K18" s="8">
        <v>170</v>
      </c>
      <c r="L18" s="10" t="s">
        <v>180</v>
      </c>
      <c r="M18" s="6"/>
    </row>
    <row r="19" spans="1:13" ht="30" customHeight="1">
      <c r="A19" s="14">
        <v>42018</v>
      </c>
      <c r="B19" s="6" t="s">
        <v>20</v>
      </c>
      <c r="C19" s="6" t="s">
        <v>21</v>
      </c>
      <c r="D19" s="6">
        <f t="shared" si="4"/>
        <v>124610</v>
      </c>
      <c r="E19" s="6">
        <f t="shared" si="0"/>
        <v>124700</v>
      </c>
      <c r="F19" s="6">
        <f t="shared" si="5"/>
        <v>26</v>
      </c>
      <c r="G19" s="6">
        <f t="shared" si="1"/>
        <v>19</v>
      </c>
      <c r="H19" s="6"/>
      <c r="I19" s="6">
        <f t="shared" si="2"/>
        <v>7</v>
      </c>
      <c r="J19" s="9">
        <f t="shared" si="3"/>
        <v>7</v>
      </c>
      <c r="K19" s="8">
        <v>90</v>
      </c>
      <c r="L19" s="10" t="s">
        <v>181</v>
      </c>
      <c r="M19" s="6"/>
    </row>
    <row r="20" spans="1:13" ht="36.75" customHeight="1">
      <c r="A20" s="14">
        <v>42019</v>
      </c>
      <c r="B20" s="6" t="s">
        <v>20</v>
      </c>
      <c r="C20" s="6" t="s">
        <v>21</v>
      </c>
      <c r="D20" s="6">
        <f t="shared" si="4"/>
        <v>124700</v>
      </c>
      <c r="E20" s="6">
        <f t="shared" si="0"/>
        <v>124870</v>
      </c>
      <c r="F20" s="6">
        <f t="shared" si="5"/>
        <v>19</v>
      </c>
      <c r="G20" s="6">
        <f t="shared" si="1"/>
        <v>20</v>
      </c>
      <c r="H20" s="6">
        <v>15</v>
      </c>
      <c r="I20" s="6">
        <f t="shared" si="2"/>
        <v>14</v>
      </c>
      <c r="J20" s="9">
        <f t="shared" si="3"/>
        <v>14</v>
      </c>
      <c r="K20" s="8">
        <v>170</v>
      </c>
      <c r="L20" s="10" t="s">
        <v>92</v>
      </c>
      <c r="M20" s="6"/>
    </row>
    <row r="21" spans="1:13" ht="30" customHeight="1">
      <c r="A21" s="14">
        <v>42020</v>
      </c>
      <c r="B21" s="6" t="s">
        <v>20</v>
      </c>
      <c r="C21" s="6" t="s">
        <v>21</v>
      </c>
      <c r="D21" s="6">
        <f t="shared" si="4"/>
        <v>124870</v>
      </c>
      <c r="E21" s="6">
        <f t="shared" si="0"/>
        <v>124910</v>
      </c>
      <c r="F21" s="6">
        <f t="shared" si="5"/>
        <v>20</v>
      </c>
      <c r="G21" s="6">
        <f t="shared" si="1"/>
        <v>17</v>
      </c>
      <c r="H21" s="6"/>
      <c r="I21" s="6">
        <f t="shared" si="2"/>
        <v>3</v>
      </c>
      <c r="J21" s="9">
        <f t="shared" si="3"/>
        <v>3</v>
      </c>
      <c r="K21" s="8">
        <v>40</v>
      </c>
      <c r="L21" s="10" t="s">
        <v>182</v>
      </c>
      <c r="M21" s="6"/>
    </row>
    <row r="22" spans="1:13" ht="30" customHeight="1">
      <c r="A22" s="14">
        <v>42023</v>
      </c>
      <c r="B22" s="6" t="s">
        <v>20</v>
      </c>
      <c r="C22" s="6" t="s">
        <v>21</v>
      </c>
      <c r="D22" s="6">
        <f t="shared" si="4"/>
        <v>124910</v>
      </c>
      <c r="E22" s="6">
        <f t="shared" si="0"/>
        <v>124930</v>
      </c>
      <c r="F22" s="6">
        <f t="shared" si="5"/>
        <v>17</v>
      </c>
      <c r="G22" s="6">
        <f t="shared" si="1"/>
        <v>15</v>
      </c>
      <c r="H22" s="6"/>
      <c r="I22" s="6">
        <f t="shared" si="2"/>
        <v>2</v>
      </c>
      <c r="J22" s="9">
        <f t="shared" si="3"/>
        <v>2</v>
      </c>
      <c r="K22" s="8">
        <v>20</v>
      </c>
      <c r="L22" s="10" t="s">
        <v>183</v>
      </c>
      <c r="M22" s="6"/>
    </row>
    <row r="23" spans="1:13" ht="30" customHeight="1">
      <c r="A23" s="14">
        <v>42024</v>
      </c>
      <c r="B23" s="6" t="s">
        <v>20</v>
      </c>
      <c r="C23" s="6" t="s">
        <v>21</v>
      </c>
      <c r="D23" s="6">
        <f t="shared" si="4"/>
        <v>124930</v>
      </c>
      <c r="E23" s="6">
        <f t="shared" si="0"/>
        <v>125020</v>
      </c>
      <c r="F23" s="6">
        <f t="shared" si="5"/>
        <v>15</v>
      </c>
      <c r="G23" s="6">
        <f t="shared" si="1"/>
        <v>8</v>
      </c>
      <c r="H23" s="6"/>
      <c r="I23" s="6">
        <f t="shared" si="2"/>
        <v>7</v>
      </c>
      <c r="J23" s="9">
        <f t="shared" si="3"/>
        <v>7</v>
      </c>
      <c r="K23" s="8">
        <v>90</v>
      </c>
      <c r="L23" s="10" t="s">
        <v>95</v>
      </c>
      <c r="M23" s="6"/>
    </row>
    <row r="24" spans="1:13" ht="30" customHeight="1">
      <c r="A24" s="14">
        <v>42025</v>
      </c>
      <c r="B24" s="6"/>
      <c r="C24" s="6"/>
      <c r="D24" s="6">
        <f t="shared" si="4"/>
        <v>125020</v>
      </c>
      <c r="E24" s="6">
        <f t="shared" si="0"/>
        <v>125020</v>
      </c>
      <c r="F24" s="6">
        <f t="shared" si="5"/>
        <v>8</v>
      </c>
      <c r="G24" s="6">
        <f t="shared" si="1"/>
        <v>23</v>
      </c>
      <c r="H24" s="6">
        <v>15</v>
      </c>
      <c r="I24" s="6">
        <f t="shared" si="2"/>
        <v>0</v>
      </c>
      <c r="J24" s="9">
        <f t="shared" si="3"/>
        <v>0</v>
      </c>
      <c r="K24" s="8">
        <v>0</v>
      </c>
      <c r="L24" s="10"/>
      <c r="M24" s="6"/>
    </row>
    <row r="25" spans="1:13" ht="30" customHeight="1">
      <c r="A25" s="14">
        <v>42027</v>
      </c>
      <c r="B25" s="6" t="s">
        <v>20</v>
      </c>
      <c r="C25" s="6" t="s">
        <v>21</v>
      </c>
      <c r="D25" s="6">
        <f t="shared" si="4"/>
        <v>125020</v>
      </c>
      <c r="E25" s="6">
        <f t="shared" si="0"/>
        <v>125090</v>
      </c>
      <c r="F25" s="6">
        <f t="shared" si="5"/>
        <v>23</v>
      </c>
      <c r="G25" s="6">
        <f t="shared" si="1"/>
        <v>17</v>
      </c>
      <c r="H25" s="6"/>
      <c r="I25" s="6">
        <f t="shared" si="2"/>
        <v>6</v>
      </c>
      <c r="J25" s="9">
        <f t="shared" si="3"/>
        <v>6</v>
      </c>
      <c r="K25" s="8">
        <v>70</v>
      </c>
      <c r="L25" s="10" t="s">
        <v>184</v>
      </c>
      <c r="M25" s="6"/>
    </row>
    <row r="26" spans="1:13" ht="30" customHeight="1">
      <c r="A26" s="14">
        <v>42028</v>
      </c>
      <c r="B26" s="6" t="s">
        <v>20</v>
      </c>
      <c r="C26" s="6" t="s">
        <v>21</v>
      </c>
      <c r="D26" s="6">
        <f t="shared" si="4"/>
        <v>125090</v>
      </c>
      <c r="E26" s="6">
        <f t="shared" si="0"/>
        <v>125130</v>
      </c>
      <c r="F26" s="6">
        <f t="shared" si="5"/>
        <v>17</v>
      </c>
      <c r="G26" s="6">
        <f t="shared" si="1"/>
        <v>14</v>
      </c>
      <c r="H26" s="6"/>
      <c r="I26" s="6">
        <f t="shared" si="2"/>
        <v>3</v>
      </c>
      <c r="J26" s="9">
        <f t="shared" si="3"/>
        <v>3</v>
      </c>
      <c r="K26" s="8">
        <v>40</v>
      </c>
      <c r="L26" s="10" t="s">
        <v>185</v>
      </c>
      <c r="M26" s="6"/>
    </row>
    <row r="27" spans="1:13" ht="30" customHeight="1">
      <c r="A27" s="14">
        <v>42029</v>
      </c>
      <c r="B27" s="6" t="s">
        <v>20</v>
      </c>
      <c r="C27" s="6" t="s">
        <v>21</v>
      </c>
      <c r="D27" s="6">
        <f t="shared" si="4"/>
        <v>125130</v>
      </c>
      <c r="E27" s="6">
        <f t="shared" si="0"/>
        <v>125175</v>
      </c>
      <c r="F27" s="6">
        <f t="shared" si="5"/>
        <v>14</v>
      </c>
      <c r="G27" s="6">
        <f t="shared" si="1"/>
        <v>10</v>
      </c>
      <c r="H27" s="6"/>
      <c r="I27" s="6">
        <f t="shared" si="2"/>
        <v>4</v>
      </c>
      <c r="J27" s="9">
        <f t="shared" si="3"/>
        <v>4</v>
      </c>
      <c r="K27" s="8">
        <v>45</v>
      </c>
      <c r="L27" s="10" t="s">
        <v>97</v>
      </c>
      <c r="M27" s="6"/>
    </row>
    <row r="28" spans="1:13" ht="30" customHeight="1">
      <c r="A28" s="14">
        <v>42030</v>
      </c>
      <c r="B28" s="6" t="s">
        <v>20</v>
      </c>
      <c r="C28" s="6" t="s">
        <v>21</v>
      </c>
      <c r="D28" s="6">
        <f t="shared" si="4"/>
        <v>125175</v>
      </c>
      <c r="E28" s="6">
        <f t="shared" si="0"/>
        <v>125215</v>
      </c>
      <c r="F28" s="6">
        <f t="shared" si="5"/>
        <v>10</v>
      </c>
      <c r="G28" s="6">
        <f t="shared" si="1"/>
        <v>7</v>
      </c>
      <c r="H28" s="6"/>
      <c r="I28" s="6">
        <f t="shared" si="2"/>
        <v>3</v>
      </c>
      <c r="J28" s="9">
        <f t="shared" si="3"/>
        <v>3</v>
      </c>
      <c r="K28" s="8">
        <v>40</v>
      </c>
      <c r="L28" s="10" t="s">
        <v>186</v>
      </c>
      <c r="M28" s="6"/>
    </row>
    <row r="29" spans="1:13" ht="30" customHeight="1">
      <c r="A29" s="6" t="s">
        <v>22</v>
      </c>
      <c r="B29" s="6" t="s">
        <v>23</v>
      </c>
      <c r="C29" s="6" t="s">
        <v>23</v>
      </c>
      <c r="D29" s="6">
        <f>D15</f>
        <v>124250</v>
      </c>
      <c r="E29" s="6">
        <f>E28</f>
        <v>125215</v>
      </c>
      <c r="F29" s="6">
        <f>F15</f>
        <v>5</v>
      </c>
      <c r="G29" s="6">
        <f>G28</f>
        <v>7</v>
      </c>
      <c r="H29" s="6">
        <f>SUM(H15:H28)</f>
        <v>80</v>
      </c>
      <c r="I29" s="6">
        <f>SUM(I15:I28)</f>
        <v>78</v>
      </c>
      <c r="J29" s="6">
        <f>SUM(J15:J28)</f>
        <v>78</v>
      </c>
      <c r="K29" s="6">
        <f>SUM(K15:K28)</f>
        <v>965</v>
      </c>
      <c r="L29" s="6" t="s">
        <v>23</v>
      </c>
      <c r="M29" s="6" t="s">
        <v>23</v>
      </c>
    </row>
    <row r="31" spans="1:13">
      <c r="B31" t="s">
        <v>191</v>
      </c>
    </row>
  </sheetData>
  <mergeCells count="23">
    <mergeCell ref="A9:L9"/>
    <mergeCell ref="A2:F2"/>
    <mergeCell ref="A3:E3"/>
    <mergeCell ref="A4:L4"/>
    <mergeCell ref="A5:L5"/>
    <mergeCell ref="A7:L7"/>
    <mergeCell ref="A10:A13"/>
    <mergeCell ref="B10:C11"/>
    <mergeCell ref="D10:E11"/>
    <mergeCell ref="F10:J10"/>
    <mergeCell ref="J12:J13"/>
    <mergeCell ref="B12:B13"/>
    <mergeCell ref="D12:D13"/>
    <mergeCell ref="E12:E13"/>
    <mergeCell ref="F12:F13"/>
    <mergeCell ref="M10:M13"/>
    <mergeCell ref="F11:G11"/>
    <mergeCell ref="H11:H13"/>
    <mergeCell ref="I11:J11"/>
    <mergeCell ref="G12:G13"/>
    <mergeCell ref="I12:I13"/>
    <mergeCell ref="L10:L13"/>
    <mergeCell ref="K10:K13"/>
  </mergeCells>
  <phoneticPr fontId="8" type="noConversion"/>
  <pageMargins left="0.31496062992125984" right="0.31496062992125984" top="0.35433070866141736" bottom="0.35433070866141736" header="0" footer="0"/>
  <pageSetup paperSize="9" scale="6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9"/>
  <sheetViews>
    <sheetView topLeftCell="A25" workbookViewId="0">
      <selection activeCell="D34" sqref="D34"/>
    </sheetView>
  </sheetViews>
  <sheetFormatPr defaultRowHeight="15"/>
  <cols>
    <col min="1" max="1" width="15.7109375" bestFit="1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7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140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17">
        <v>13</v>
      </c>
    </row>
    <row r="15" spans="1:13" ht="30" customHeight="1">
      <c r="A15" s="14">
        <v>42278</v>
      </c>
      <c r="B15" s="6" t="s">
        <v>20</v>
      </c>
      <c r="C15" s="6" t="s">
        <v>21</v>
      </c>
      <c r="D15" s="6">
        <f>сентябрь15!E34</f>
        <v>138422</v>
      </c>
      <c r="E15" s="6">
        <f t="shared" ref="E15:E36" si="0">D15+K15</f>
        <v>138572</v>
      </c>
      <c r="F15" s="6">
        <f>сентябрь15!G34</f>
        <v>30</v>
      </c>
      <c r="G15" s="6">
        <f t="shared" ref="G15:G36" si="1">F15+H15-J15</f>
        <v>19</v>
      </c>
      <c r="H15" s="6"/>
      <c r="I15" s="6">
        <f>ROUND(K15*7.4/100,0)</f>
        <v>11</v>
      </c>
      <c r="J15" s="6">
        <f t="shared" ref="J15:J36" si="2">I15</f>
        <v>11</v>
      </c>
      <c r="K15" s="6">
        <v>150</v>
      </c>
      <c r="L15" s="10" t="s">
        <v>48</v>
      </c>
      <c r="M15" s="6"/>
    </row>
    <row r="16" spans="1:13" ht="30" customHeight="1">
      <c r="A16" s="14">
        <v>42279</v>
      </c>
      <c r="B16" s="6" t="s">
        <v>20</v>
      </c>
      <c r="C16" s="6" t="s">
        <v>21</v>
      </c>
      <c r="D16" s="6">
        <f>E15</f>
        <v>138572</v>
      </c>
      <c r="E16" s="6">
        <f t="shared" si="0"/>
        <v>138722</v>
      </c>
      <c r="F16" s="6">
        <f t="shared" ref="F16:F36" si="3">G15</f>
        <v>19</v>
      </c>
      <c r="G16" s="6">
        <f t="shared" si="1"/>
        <v>48</v>
      </c>
      <c r="H16" s="6">
        <v>40</v>
      </c>
      <c r="I16" s="6">
        <f t="shared" ref="I16:I36" si="4">ROUND(K16*7.4/100,0)</f>
        <v>11</v>
      </c>
      <c r="J16" s="6">
        <f t="shared" si="2"/>
        <v>11</v>
      </c>
      <c r="K16" s="6">
        <v>150</v>
      </c>
      <c r="L16" s="10" t="s">
        <v>139</v>
      </c>
      <c r="M16" s="6"/>
    </row>
    <row r="17" spans="1:13" ht="30" customHeight="1">
      <c r="A17" s="14">
        <v>42282</v>
      </c>
      <c r="B17" s="6" t="s">
        <v>20</v>
      </c>
      <c r="C17" s="6" t="s">
        <v>21</v>
      </c>
      <c r="D17" s="6">
        <f t="shared" ref="D17:D36" si="5">E16</f>
        <v>138722</v>
      </c>
      <c r="E17" s="6">
        <f t="shared" si="0"/>
        <v>138902</v>
      </c>
      <c r="F17" s="6">
        <f t="shared" si="3"/>
        <v>48</v>
      </c>
      <c r="G17" s="6">
        <f t="shared" si="1"/>
        <v>35</v>
      </c>
      <c r="H17" s="6"/>
      <c r="I17" s="6">
        <f t="shared" si="4"/>
        <v>13</v>
      </c>
      <c r="J17" s="6">
        <f t="shared" si="2"/>
        <v>13</v>
      </c>
      <c r="K17" s="6">
        <v>180</v>
      </c>
      <c r="L17" s="10" t="s">
        <v>138</v>
      </c>
      <c r="M17" s="6"/>
    </row>
    <row r="18" spans="1:13" ht="30" customHeight="1">
      <c r="A18" s="14">
        <v>42283</v>
      </c>
      <c r="B18" s="6" t="s">
        <v>28</v>
      </c>
      <c r="C18" s="6" t="s">
        <v>29</v>
      </c>
      <c r="D18" s="6">
        <f t="shared" si="5"/>
        <v>138902</v>
      </c>
      <c r="E18" s="6">
        <f t="shared" si="0"/>
        <v>139262</v>
      </c>
      <c r="F18" s="6">
        <f t="shared" si="3"/>
        <v>35</v>
      </c>
      <c r="G18" s="6">
        <f t="shared" si="1"/>
        <v>38</v>
      </c>
      <c r="H18" s="6">
        <v>30</v>
      </c>
      <c r="I18" s="6">
        <f t="shared" si="4"/>
        <v>27</v>
      </c>
      <c r="J18" s="6">
        <f t="shared" si="2"/>
        <v>27</v>
      </c>
      <c r="K18" s="6">
        <v>360</v>
      </c>
      <c r="L18" s="10" t="s">
        <v>49</v>
      </c>
      <c r="M18" s="6"/>
    </row>
    <row r="19" spans="1:13" ht="30" customHeight="1">
      <c r="A19" s="14">
        <v>42284</v>
      </c>
      <c r="B19" s="6" t="s">
        <v>20</v>
      </c>
      <c r="C19" s="6" t="s">
        <v>21</v>
      </c>
      <c r="D19" s="6">
        <f t="shared" si="5"/>
        <v>139262</v>
      </c>
      <c r="E19" s="6">
        <f t="shared" si="0"/>
        <v>139412</v>
      </c>
      <c r="F19" s="6">
        <f t="shared" si="3"/>
        <v>38</v>
      </c>
      <c r="G19" s="6">
        <f t="shared" si="1"/>
        <v>37</v>
      </c>
      <c r="H19" s="6">
        <v>10</v>
      </c>
      <c r="I19" s="6">
        <f t="shared" si="4"/>
        <v>11</v>
      </c>
      <c r="J19" s="6">
        <f t="shared" si="2"/>
        <v>11</v>
      </c>
      <c r="K19" s="6">
        <v>150</v>
      </c>
      <c r="L19" s="10" t="s">
        <v>50</v>
      </c>
      <c r="M19" s="6"/>
    </row>
    <row r="20" spans="1:13" ht="30" customHeight="1">
      <c r="A20" s="14">
        <v>42285</v>
      </c>
      <c r="B20" s="6" t="s">
        <v>20</v>
      </c>
      <c r="C20" s="6" t="s">
        <v>21</v>
      </c>
      <c r="D20" s="6">
        <f t="shared" si="5"/>
        <v>139412</v>
      </c>
      <c r="E20" s="6">
        <f t="shared" si="0"/>
        <v>139612</v>
      </c>
      <c r="F20" s="6">
        <f t="shared" si="3"/>
        <v>37</v>
      </c>
      <c r="G20" s="6">
        <f t="shared" si="1"/>
        <v>32</v>
      </c>
      <c r="H20" s="6">
        <v>10</v>
      </c>
      <c r="I20" s="6">
        <f t="shared" si="4"/>
        <v>15</v>
      </c>
      <c r="J20" s="6">
        <f t="shared" si="2"/>
        <v>15</v>
      </c>
      <c r="K20" s="6">
        <v>200</v>
      </c>
      <c r="L20" s="10" t="s">
        <v>51</v>
      </c>
      <c r="M20" s="6"/>
    </row>
    <row r="21" spans="1:13" ht="30" customHeight="1">
      <c r="A21" s="14">
        <v>42286</v>
      </c>
      <c r="B21" s="6" t="s">
        <v>20</v>
      </c>
      <c r="C21" s="6" t="s">
        <v>21</v>
      </c>
      <c r="D21" s="6">
        <f t="shared" si="5"/>
        <v>139612</v>
      </c>
      <c r="E21" s="6">
        <f t="shared" si="0"/>
        <v>139732</v>
      </c>
      <c r="F21" s="6">
        <f t="shared" si="3"/>
        <v>32</v>
      </c>
      <c r="G21" s="8">
        <f>ROUND(F21+H21-I21,0)</f>
        <v>32</v>
      </c>
      <c r="H21" s="6">
        <v>9.24</v>
      </c>
      <c r="I21" s="6">
        <f t="shared" si="4"/>
        <v>9</v>
      </c>
      <c r="J21" s="6">
        <f t="shared" si="2"/>
        <v>9</v>
      </c>
      <c r="K21" s="6">
        <v>120</v>
      </c>
      <c r="L21" s="10" t="s">
        <v>52</v>
      </c>
      <c r="M21" s="6"/>
    </row>
    <row r="22" spans="1:13" ht="30" customHeight="1">
      <c r="A22" s="14">
        <v>42289</v>
      </c>
      <c r="B22" s="6" t="s">
        <v>20</v>
      </c>
      <c r="C22" s="6" t="s">
        <v>21</v>
      </c>
      <c r="D22" s="6">
        <f t="shared" si="5"/>
        <v>139732</v>
      </c>
      <c r="E22" s="6">
        <f t="shared" si="0"/>
        <v>139822</v>
      </c>
      <c r="F22" s="8">
        <f t="shared" si="3"/>
        <v>32</v>
      </c>
      <c r="G22" s="8">
        <f t="shared" si="1"/>
        <v>45</v>
      </c>
      <c r="H22" s="6">
        <v>20</v>
      </c>
      <c r="I22" s="6">
        <f t="shared" si="4"/>
        <v>7</v>
      </c>
      <c r="J22" s="6">
        <f t="shared" si="2"/>
        <v>7</v>
      </c>
      <c r="K22" s="6">
        <v>90</v>
      </c>
      <c r="L22" s="10" t="s">
        <v>53</v>
      </c>
      <c r="M22" s="6"/>
    </row>
    <row r="23" spans="1:13" ht="30" customHeight="1">
      <c r="A23" s="14">
        <v>42290</v>
      </c>
      <c r="B23" s="6" t="s">
        <v>20</v>
      </c>
      <c r="C23" s="6" t="s">
        <v>21</v>
      </c>
      <c r="D23" s="6">
        <f t="shared" si="5"/>
        <v>139822</v>
      </c>
      <c r="E23" s="6">
        <f t="shared" si="0"/>
        <v>139872</v>
      </c>
      <c r="F23" s="8">
        <f t="shared" si="3"/>
        <v>45</v>
      </c>
      <c r="G23" s="8">
        <f t="shared" si="1"/>
        <v>41</v>
      </c>
      <c r="H23" s="6"/>
      <c r="I23" s="6">
        <f t="shared" si="4"/>
        <v>4</v>
      </c>
      <c r="J23" s="6">
        <f t="shared" si="2"/>
        <v>4</v>
      </c>
      <c r="K23" s="6">
        <v>50</v>
      </c>
      <c r="L23" s="10" t="s">
        <v>54</v>
      </c>
      <c r="M23" s="6"/>
    </row>
    <row r="24" spans="1:13" ht="30" customHeight="1">
      <c r="A24" s="14">
        <v>42291</v>
      </c>
      <c r="B24" s="6" t="s">
        <v>20</v>
      </c>
      <c r="C24" s="6" t="s">
        <v>21</v>
      </c>
      <c r="D24" s="6">
        <f t="shared" si="5"/>
        <v>139872</v>
      </c>
      <c r="E24" s="6">
        <f t="shared" si="0"/>
        <v>140042</v>
      </c>
      <c r="F24" s="8">
        <f t="shared" si="3"/>
        <v>41</v>
      </c>
      <c r="G24" s="8">
        <f t="shared" si="1"/>
        <v>48</v>
      </c>
      <c r="H24" s="6">
        <v>20</v>
      </c>
      <c r="I24" s="6">
        <f t="shared" si="4"/>
        <v>13</v>
      </c>
      <c r="J24" s="6">
        <f t="shared" si="2"/>
        <v>13</v>
      </c>
      <c r="K24" s="6">
        <v>170</v>
      </c>
      <c r="L24" s="10" t="s">
        <v>55</v>
      </c>
      <c r="M24" s="6"/>
    </row>
    <row r="25" spans="1:13" ht="30" customHeight="1">
      <c r="A25" s="14">
        <v>42292</v>
      </c>
      <c r="B25" s="6" t="s">
        <v>20</v>
      </c>
      <c r="C25" s="6" t="s">
        <v>21</v>
      </c>
      <c r="D25" s="6">
        <f t="shared" si="5"/>
        <v>140042</v>
      </c>
      <c r="E25" s="6">
        <f t="shared" si="0"/>
        <v>140085</v>
      </c>
      <c r="F25" s="8">
        <f t="shared" si="3"/>
        <v>48</v>
      </c>
      <c r="G25" s="8">
        <f t="shared" si="1"/>
        <v>45</v>
      </c>
      <c r="H25" s="6"/>
      <c r="I25" s="6">
        <f t="shared" si="4"/>
        <v>3</v>
      </c>
      <c r="J25" s="6">
        <f t="shared" si="2"/>
        <v>3</v>
      </c>
      <c r="K25" s="6">
        <v>43</v>
      </c>
      <c r="L25" s="10" t="s">
        <v>56</v>
      </c>
      <c r="M25" s="6"/>
    </row>
    <row r="26" spans="1:13" ht="30" customHeight="1">
      <c r="A26" s="14">
        <v>42293</v>
      </c>
      <c r="B26" s="6" t="s">
        <v>20</v>
      </c>
      <c r="C26" s="6" t="s">
        <v>21</v>
      </c>
      <c r="D26" s="6">
        <f>E25</f>
        <v>140085</v>
      </c>
      <c r="E26" s="6">
        <f t="shared" si="0"/>
        <v>140165</v>
      </c>
      <c r="F26" s="8">
        <f t="shared" si="3"/>
        <v>45</v>
      </c>
      <c r="G26" s="8">
        <f t="shared" si="1"/>
        <v>39</v>
      </c>
      <c r="H26" s="6"/>
      <c r="I26" s="6">
        <f t="shared" si="4"/>
        <v>6</v>
      </c>
      <c r="J26" s="6">
        <f t="shared" si="2"/>
        <v>6</v>
      </c>
      <c r="K26" s="6">
        <v>80</v>
      </c>
      <c r="L26" s="10" t="s">
        <v>57</v>
      </c>
      <c r="M26" s="6"/>
    </row>
    <row r="27" spans="1:13" ht="30" customHeight="1">
      <c r="A27" s="14">
        <v>42296</v>
      </c>
      <c r="B27" s="6" t="s">
        <v>20</v>
      </c>
      <c r="C27" s="6" t="s">
        <v>21</v>
      </c>
      <c r="D27" s="6">
        <f t="shared" si="5"/>
        <v>140165</v>
      </c>
      <c r="E27" s="6">
        <f t="shared" si="0"/>
        <v>140245</v>
      </c>
      <c r="F27" s="8">
        <f t="shared" si="3"/>
        <v>39</v>
      </c>
      <c r="G27" s="8">
        <f t="shared" si="1"/>
        <v>33</v>
      </c>
      <c r="H27" s="6"/>
      <c r="I27" s="6">
        <f t="shared" si="4"/>
        <v>6</v>
      </c>
      <c r="J27" s="6">
        <f t="shared" si="2"/>
        <v>6</v>
      </c>
      <c r="K27" s="6">
        <v>80</v>
      </c>
      <c r="L27" s="10" t="s">
        <v>137</v>
      </c>
      <c r="M27" s="6"/>
    </row>
    <row r="28" spans="1:13" ht="30" customHeight="1">
      <c r="A28" s="14">
        <v>42297</v>
      </c>
      <c r="B28" s="6" t="s">
        <v>20</v>
      </c>
      <c r="C28" s="6" t="s">
        <v>21</v>
      </c>
      <c r="D28" s="6">
        <f t="shared" si="5"/>
        <v>140245</v>
      </c>
      <c r="E28" s="6">
        <f t="shared" si="0"/>
        <v>140275</v>
      </c>
      <c r="F28" s="8">
        <f t="shared" si="3"/>
        <v>33</v>
      </c>
      <c r="G28" s="8">
        <f t="shared" si="1"/>
        <v>31</v>
      </c>
      <c r="H28" s="6"/>
      <c r="I28" s="6">
        <f t="shared" si="4"/>
        <v>2</v>
      </c>
      <c r="J28" s="6">
        <f t="shared" si="2"/>
        <v>2</v>
      </c>
      <c r="K28" s="6">
        <v>30</v>
      </c>
      <c r="L28" s="10" t="s">
        <v>136</v>
      </c>
      <c r="M28" s="6"/>
    </row>
    <row r="29" spans="1:13" ht="30" customHeight="1">
      <c r="A29" s="14">
        <v>42298</v>
      </c>
      <c r="B29" s="6" t="s">
        <v>20</v>
      </c>
      <c r="C29" s="6" t="s">
        <v>21</v>
      </c>
      <c r="D29" s="6">
        <f t="shared" si="5"/>
        <v>140275</v>
      </c>
      <c r="E29" s="6">
        <f t="shared" si="0"/>
        <v>140287</v>
      </c>
      <c r="F29" s="8">
        <f t="shared" si="3"/>
        <v>31</v>
      </c>
      <c r="G29" s="8">
        <f t="shared" si="1"/>
        <v>30</v>
      </c>
      <c r="H29" s="6"/>
      <c r="I29" s="6">
        <f t="shared" si="4"/>
        <v>1</v>
      </c>
      <c r="J29" s="6">
        <f t="shared" si="2"/>
        <v>1</v>
      </c>
      <c r="K29" s="6">
        <v>12</v>
      </c>
      <c r="L29" s="10" t="s">
        <v>119</v>
      </c>
      <c r="M29" s="6"/>
    </row>
    <row r="30" spans="1:13" ht="30" customHeight="1">
      <c r="A30" s="14">
        <v>42299</v>
      </c>
      <c r="B30" s="6" t="s">
        <v>20</v>
      </c>
      <c r="C30" s="6" t="s">
        <v>21</v>
      </c>
      <c r="D30" s="6">
        <f t="shared" si="5"/>
        <v>140287</v>
      </c>
      <c r="E30" s="6">
        <f t="shared" si="0"/>
        <v>140367</v>
      </c>
      <c r="F30" s="8">
        <f t="shared" si="3"/>
        <v>30</v>
      </c>
      <c r="G30" s="8">
        <f t="shared" si="1"/>
        <v>24</v>
      </c>
      <c r="H30" s="6"/>
      <c r="I30" s="6">
        <f t="shared" si="4"/>
        <v>6</v>
      </c>
      <c r="J30" s="6">
        <f t="shared" si="2"/>
        <v>6</v>
      </c>
      <c r="K30" s="6">
        <v>80</v>
      </c>
      <c r="L30" s="10" t="s">
        <v>56</v>
      </c>
      <c r="M30" s="6"/>
    </row>
    <row r="31" spans="1:13" ht="30" customHeight="1">
      <c r="A31" s="14">
        <v>42300</v>
      </c>
      <c r="B31" s="6" t="s">
        <v>28</v>
      </c>
      <c r="C31" s="6" t="s">
        <v>29</v>
      </c>
      <c r="D31" s="6">
        <f t="shared" si="5"/>
        <v>140367</v>
      </c>
      <c r="E31" s="6">
        <f t="shared" si="0"/>
        <v>140387</v>
      </c>
      <c r="F31" s="8">
        <f t="shared" si="3"/>
        <v>24</v>
      </c>
      <c r="G31" s="8">
        <f t="shared" si="1"/>
        <v>23</v>
      </c>
      <c r="H31" s="6"/>
      <c r="I31" s="6">
        <f t="shared" si="4"/>
        <v>1</v>
      </c>
      <c r="J31" s="6">
        <f t="shared" si="2"/>
        <v>1</v>
      </c>
      <c r="K31" s="6">
        <v>20</v>
      </c>
      <c r="L31" s="10" t="s">
        <v>135</v>
      </c>
      <c r="M31" s="6"/>
    </row>
    <row r="32" spans="1:13" ht="30" customHeight="1">
      <c r="A32" s="14">
        <v>42303</v>
      </c>
      <c r="B32" s="6" t="s">
        <v>20</v>
      </c>
      <c r="C32" s="6" t="s">
        <v>21</v>
      </c>
      <c r="D32" s="6">
        <f t="shared" si="5"/>
        <v>140387</v>
      </c>
      <c r="E32" s="6">
        <f t="shared" si="0"/>
        <v>140427</v>
      </c>
      <c r="F32" s="8">
        <f t="shared" si="3"/>
        <v>23</v>
      </c>
      <c r="G32" s="8">
        <f t="shared" si="1"/>
        <v>20</v>
      </c>
      <c r="H32" s="6"/>
      <c r="I32" s="6">
        <f t="shared" si="4"/>
        <v>3</v>
      </c>
      <c r="J32" s="6">
        <f t="shared" si="2"/>
        <v>3</v>
      </c>
      <c r="K32" s="6">
        <v>40</v>
      </c>
      <c r="L32" s="10" t="s">
        <v>59</v>
      </c>
      <c r="M32" s="6"/>
    </row>
    <row r="33" spans="1:13" ht="30" customHeight="1">
      <c r="A33" s="14">
        <v>42304</v>
      </c>
      <c r="B33" s="6" t="s">
        <v>20</v>
      </c>
      <c r="C33" s="6" t="s">
        <v>21</v>
      </c>
      <c r="D33" s="6">
        <f t="shared" si="5"/>
        <v>140427</v>
      </c>
      <c r="E33" s="6">
        <f t="shared" si="0"/>
        <v>140447</v>
      </c>
      <c r="F33" s="8">
        <f t="shared" si="3"/>
        <v>20</v>
      </c>
      <c r="G33" s="8">
        <f t="shared" si="1"/>
        <v>19</v>
      </c>
      <c r="H33" s="6"/>
      <c r="I33" s="6">
        <f t="shared" si="4"/>
        <v>1</v>
      </c>
      <c r="J33" s="6">
        <f t="shared" si="2"/>
        <v>1</v>
      </c>
      <c r="K33" s="6">
        <v>20</v>
      </c>
      <c r="L33" s="10" t="s">
        <v>134</v>
      </c>
      <c r="M33" s="6"/>
    </row>
    <row r="34" spans="1:13" ht="30" customHeight="1">
      <c r="A34" s="14">
        <v>42305</v>
      </c>
      <c r="B34" s="6" t="s">
        <v>20</v>
      </c>
      <c r="C34" s="6" t="s">
        <v>21</v>
      </c>
      <c r="D34" s="6">
        <f>E33</f>
        <v>140447</v>
      </c>
      <c r="E34" s="6">
        <f t="shared" si="0"/>
        <v>140460</v>
      </c>
      <c r="F34" s="8">
        <f t="shared" si="3"/>
        <v>19</v>
      </c>
      <c r="G34" s="8">
        <f t="shared" si="1"/>
        <v>18</v>
      </c>
      <c r="H34" s="6"/>
      <c r="I34" s="6">
        <f t="shared" si="4"/>
        <v>1</v>
      </c>
      <c r="J34" s="6">
        <f t="shared" si="2"/>
        <v>1</v>
      </c>
      <c r="K34" s="6">
        <v>13</v>
      </c>
      <c r="L34" s="10" t="s">
        <v>133</v>
      </c>
      <c r="M34" s="6"/>
    </row>
    <row r="35" spans="1:13" ht="30" customHeight="1">
      <c r="A35" s="14">
        <v>42306</v>
      </c>
      <c r="B35" s="6" t="s">
        <v>20</v>
      </c>
      <c r="C35" s="6" t="s">
        <v>21</v>
      </c>
      <c r="D35" s="6">
        <f t="shared" si="5"/>
        <v>140460</v>
      </c>
      <c r="E35" s="6">
        <f t="shared" si="0"/>
        <v>140500</v>
      </c>
      <c r="F35" s="8">
        <f t="shared" si="3"/>
        <v>18</v>
      </c>
      <c r="G35" s="8">
        <f t="shared" si="1"/>
        <v>15</v>
      </c>
      <c r="H35" s="6"/>
      <c r="I35" s="6">
        <f t="shared" si="4"/>
        <v>3</v>
      </c>
      <c r="J35" s="6">
        <f t="shared" si="2"/>
        <v>3</v>
      </c>
      <c r="K35" s="6">
        <v>40</v>
      </c>
      <c r="L35" s="10" t="s">
        <v>132</v>
      </c>
      <c r="M35" s="6"/>
    </row>
    <row r="36" spans="1:13" ht="30" customHeight="1">
      <c r="A36" s="14">
        <v>42307</v>
      </c>
      <c r="B36" s="6" t="s">
        <v>20</v>
      </c>
      <c r="C36" s="6" t="s">
        <v>21</v>
      </c>
      <c r="D36" s="6">
        <f t="shared" si="5"/>
        <v>140500</v>
      </c>
      <c r="E36" s="6">
        <f t="shared" si="0"/>
        <v>140530</v>
      </c>
      <c r="F36" s="8">
        <f t="shared" si="3"/>
        <v>15</v>
      </c>
      <c r="G36" s="8">
        <f t="shared" si="1"/>
        <v>13</v>
      </c>
      <c r="H36" s="6"/>
      <c r="I36" s="6">
        <f t="shared" si="4"/>
        <v>2</v>
      </c>
      <c r="J36" s="6">
        <f t="shared" si="2"/>
        <v>2</v>
      </c>
      <c r="K36" s="6">
        <v>30</v>
      </c>
      <c r="L36" s="10" t="s">
        <v>131</v>
      </c>
      <c r="M36" s="6"/>
    </row>
    <row r="37" spans="1:13">
      <c r="A37" s="6" t="s">
        <v>22</v>
      </c>
      <c r="B37" s="6" t="s">
        <v>23</v>
      </c>
      <c r="C37" s="6" t="s">
        <v>23</v>
      </c>
      <c r="D37" s="6"/>
      <c r="E37" s="6"/>
      <c r="F37" s="6"/>
      <c r="G37" s="6"/>
      <c r="H37" s="6">
        <f>SUM(H15:H36)</f>
        <v>139.24</v>
      </c>
      <c r="I37" s="6">
        <f>SUM(I15:I36)</f>
        <v>156</v>
      </c>
      <c r="J37" s="6">
        <f>SUM(J15:J36)</f>
        <v>156</v>
      </c>
      <c r="K37" s="6">
        <f>SUM(K15:K36)</f>
        <v>2108</v>
      </c>
      <c r="L37" s="6" t="s">
        <v>23</v>
      </c>
      <c r="M37" s="6" t="s">
        <v>23</v>
      </c>
    </row>
    <row r="39" spans="1:13">
      <c r="B39" t="s">
        <v>241</v>
      </c>
    </row>
  </sheetData>
  <mergeCells count="23">
    <mergeCell ref="M10:M13"/>
    <mergeCell ref="A10:A13"/>
    <mergeCell ref="B10:C11"/>
    <mergeCell ref="D10:E11"/>
    <mergeCell ref="F10:J10"/>
    <mergeCell ref="K10:K13"/>
    <mergeCell ref="L10:L13"/>
    <mergeCell ref="I12:I13"/>
    <mergeCell ref="D12:D13"/>
    <mergeCell ref="E12:E13"/>
    <mergeCell ref="F12:F13"/>
    <mergeCell ref="G12:G13"/>
    <mergeCell ref="F11:G11"/>
    <mergeCell ref="H11:H13"/>
    <mergeCell ref="I11:J11"/>
    <mergeCell ref="J12:J13"/>
    <mergeCell ref="B12:B13"/>
    <mergeCell ref="A7:L7"/>
    <mergeCell ref="A4:L4"/>
    <mergeCell ref="A2:F2"/>
    <mergeCell ref="A3:E3"/>
    <mergeCell ref="A5:L5"/>
    <mergeCell ref="A9:L9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4"/>
  <sheetViews>
    <sheetView topLeftCell="A16" workbookViewId="0">
      <selection activeCell="H39" sqref="H39"/>
    </sheetView>
  </sheetViews>
  <sheetFormatPr defaultRowHeight="15"/>
  <cols>
    <col min="1" max="1" width="15.7109375" bestFit="1" customWidth="1"/>
    <col min="2" max="2" width="7.5703125" customWidth="1"/>
    <col min="3" max="3" width="7.42578125" customWidth="1"/>
    <col min="4" max="4" width="7.7109375" customWidth="1"/>
    <col min="5" max="5" width="9.570312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7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144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17">
        <v>13</v>
      </c>
    </row>
    <row r="15" spans="1:13" ht="30" customHeight="1">
      <c r="A15" s="14">
        <v>42309</v>
      </c>
      <c r="B15" s="6" t="s">
        <v>20</v>
      </c>
      <c r="C15" s="6" t="s">
        <v>21</v>
      </c>
      <c r="D15" s="6">
        <f>октябрь15!E36</f>
        <v>140530</v>
      </c>
      <c r="E15" s="6">
        <f t="shared" ref="E15:E31" si="0">D15+K15</f>
        <v>140650</v>
      </c>
      <c r="F15" s="6">
        <f>октябрь15!G36</f>
        <v>13</v>
      </c>
      <c r="G15" s="6">
        <f>F15+H15-J15</f>
        <v>43</v>
      </c>
      <c r="H15" s="6">
        <v>40</v>
      </c>
      <c r="I15" s="6">
        <f>ROUND(K15*8.1/100,0)</f>
        <v>10</v>
      </c>
      <c r="J15" s="6">
        <f t="shared" ref="J15:J31" si="1">I15</f>
        <v>10</v>
      </c>
      <c r="K15" s="6">
        <v>120</v>
      </c>
      <c r="L15" s="10" t="s">
        <v>69</v>
      </c>
      <c r="M15" s="6"/>
    </row>
    <row r="16" spans="1:13" ht="30" customHeight="1">
      <c r="A16" s="14">
        <v>42310</v>
      </c>
      <c r="B16" s="6" t="s">
        <v>20</v>
      </c>
      <c r="C16" s="6" t="s">
        <v>21</v>
      </c>
      <c r="D16" s="6">
        <f>E15</f>
        <v>140650</v>
      </c>
      <c r="E16" s="6">
        <f t="shared" si="0"/>
        <v>140730</v>
      </c>
      <c r="F16" s="6">
        <f t="shared" ref="F16:F31" si="2">G15</f>
        <v>43</v>
      </c>
      <c r="G16" s="6">
        <f>F16+H16-J16</f>
        <v>37</v>
      </c>
      <c r="H16" s="6"/>
      <c r="I16" s="6">
        <f t="shared" ref="I16:I31" si="3">ROUND(K16*8.1/100,0)</f>
        <v>6</v>
      </c>
      <c r="J16" s="6">
        <f t="shared" si="1"/>
        <v>6</v>
      </c>
      <c r="K16" s="6">
        <v>80</v>
      </c>
      <c r="L16" s="10" t="s">
        <v>70</v>
      </c>
      <c r="M16" s="6"/>
    </row>
    <row r="17" spans="1:13" ht="30" customHeight="1">
      <c r="A17" s="14">
        <v>42311</v>
      </c>
      <c r="B17" s="6" t="s">
        <v>20</v>
      </c>
      <c r="C17" s="6" t="s">
        <v>21</v>
      </c>
      <c r="D17" s="6">
        <f t="shared" ref="D17:D31" si="4">E16</f>
        <v>140730</v>
      </c>
      <c r="E17" s="6">
        <f t="shared" si="0"/>
        <v>140960</v>
      </c>
      <c r="F17" s="6">
        <f t="shared" si="2"/>
        <v>37</v>
      </c>
      <c r="G17" s="6">
        <f>F17+H17-J17</f>
        <v>18</v>
      </c>
      <c r="H17" s="6"/>
      <c r="I17" s="6">
        <f t="shared" si="3"/>
        <v>19</v>
      </c>
      <c r="J17" s="6">
        <f t="shared" si="1"/>
        <v>19</v>
      </c>
      <c r="K17" s="6">
        <v>230</v>
      </c>
      <c r="L17" s="10" t="s">
        <v>111</v>
      </c>
      <c r="M17" s="6"/>
    </row>
    <row r="18" spans="1:13" ht="30" customHeight="1">
      <c r="A18" s="14">
        <v>42313</v>
      </c>
      <c r="B18" s="6" t="s">
        <v>20</v>
      </c>
      <c r="C18" s="6" t="s">
        <v>21</v>
      </c>
      <c r="D18" s="6">
        <f t="shared" si="4"/>
        <v>140960</v>
      </c>
      <c r="E18" s="6">
        <f t="shared" si="0"/>
        <v>141110</v>
      </c>
      <c r="F18" s="6">
        <f t="shared" si="2"/>
        <v>18</v>
      </c>
      <c r="G18" s="6">
        <f>ROUND(F18+H18-I18,0)</f>
        <v>36</v>
      </c>
      <c r="H18" s="6">
        <v>29.73</v>
      </c>
      <c r="I18" s="6">
        <f t="shared" si="3"/>
        <v>12</v>
      </c>
      <c r="J18" s="6">
        <f t="shared" si="1"/>
        <v>12</v>
      </c>
      <c r="K18" s="6">
        <v>150</v>
      </c>
      <c r="L18" s="10" t="s">
        <v>34</v>
      </c>
      <c r="M18" s="6"/>
    </row>
    <row r="19" spans="1:13" ht="30" customHeight="1">
      <c r="A19" s="14">
        <v>42314</v>
      </c>
      <c r="B19" s="6" t="s">
        <v>20</v>
      </c>
      <c r="C19" s="6" t="s">
        <v>21</v>
      </c>
      <c r="D19" s="6">
        <f t="shared" si="4"/>
        <v>141110</v>
      </c>
      <c r="E19" s="6">
        <f t="shared" si="0"/>
        <v>141260</v>
      </c>
      <c r="F19" s="6">
        <f t="shared" si="2"/>
        <v>36</v>
      </c>
      <c r="G19" s="6">
        <f t="shared" ref="G19:G31" si="5">ROUND(F19+H19-I19,0)</f>
        <v>24</v>
      </c>
      <c r="H19" s="6"/>
      <c r="I19" s="6">
        <f t="shared" si="3"/>
        <v>12</v>
      </c>
      <c r="J19" s="6">
        <f t="shared" si="1"/>
        <v>12</v>
      </c>
      <c r="K19" s="6">
        <v>150</v>
      </c>
      <c r="L19" s="10" t="s">
        <v>143</v>
      </c>
      <c r="M19" s="6"/>
    </row>
    <row r="20" spans="1:13" ht="30" customHeight="1">
      <c r="A20" s="14">
        <v>42317</v>
      </c>
      <c r="B20" s="6" t="s">
        <v>20</v>
      </c>
      <c r="C20" s="6" t="s">
        <v>21</v>
      </c>
      <c r="D20" s="6">
        <f t="shared" si="4"/>
        <v>141260</v>
      </c>
      <c r="E20" s="6">
        <f t="shared" si="0"/>
        <v>141330</v>
      </c>
      <c r="F20" s="6">
        <f t="shared" si="2"/>
        <v>24</v>
      </c>
      <c r="G20" s="6">
        <f t="shared" si="5"/>
        <v>18</v>
      </c>
      <c r="H20" s="6"/>
      <c r="I20" s="6">
        <f t="shared" si="3"/>
        <v>6</v>
      </c>
      <c r="J20" s="6">
        <f t="shared" si="1"/>
        <v>6</v>
      </c>
      <c r="K20" s="6">
        <v>70</v>
      </c>
      <c r="L20" s="10" t="s">
        <v>36</v>
      </c>
      <c r="M20" s="6"/>
    </row>
    <row r="21" spans="1:13" ht="30" customHeight="1">
      <c r="A21" s="14">
        <v>42318</v>
      </c>
      <c r="B21" s="6" t="s">
        <v>20</v>
      </c>
      <c r="C21" s="6" t="s">
        <v>21</v>
      </c>
      <c r="D21" s="6">
        <f t="shared" si="4"/>
        <v>141330</v>
      </c>
      <c r="E21" s="6">
        <f t="shared" si="0"/>
        <v>141480</v>
      </c>
      <c r="F21" s="6">
        <f t="shared" si="2"/>
        <v>18</v>
      </c>
      <c r="G21" s="6">
        <f t="shared" si="5"/>
        <v>6</v>
      </c>
      <c r="H21" s="6"/>
      <c r="I21" s="6">
        <f t="shared" si="3"/>
        <v>12</v>
      </c>
      <c r="J21" s="6">
        <f t="shared" si="1"/>
        <v>12</v>
      </c>
      <c r="K21" s="6">
        <v>150</v>
      </c>
      <c r="L21" s="10" t="s">
        <v>37</v>
      </c>
      <c r="M21" s="6"/>
    </row>
    <row r="22" spans="1:13" ht="30" customHeight="1">
      <c r="A22" s="14">
        <v>42319</v>
      </c>
      <c r="B22" s="6" t="s">
        <v>20</v>
      </c>
      <c r="C22" s="6" t="s">
        <v>21</v>
      </c>
      <c r="D22" s="6">
        <f t="shared" si="4"/>
        <v>141480</v>
      </c>
      <c r="E22" s="6">
        <f t="shared" si="0"/>
        <v>141530</v>
      </c>
      <c r="F22" s="6">
        <f t="shared" si="2"/>
        <v>6</v>
      </c>
      <c r="G22" s="6">
        <f t="shared" si="5"/>
        <v>32</v>
      </c>
      <c r="H22" s="6">
        <v>30</v>
      </c>
      <c r="I22" s="6">
        <f t="shared" si="3"/>
        <v>4</v>
      </c>
      <c r="J22" s="6">
        <f t="shared" si="1"/>
        <v>4</v>
      </c>
      <c r="K22" s="6">
        <v>50</v>
      </c>
      <c r="L22" s="10" t="s">
        <v>73</v>
      </c>
      <c r="M22" s="6"/>
    </row>
    <row r="23" spans="1:13" ht="30" customHeight="1">
      <c r="A23" s="14">
        <v>42320</v>
      </c>
      <c r="B23" s="6" t="s">
        <v>20</v>
      </c>
      <c r="C23" s="6" t="s">
        <v>21</v>
      </c>
      <c r="D23" s="6">
        <f t="shared" si="4"/>
        <v>141530</v>
      </c>
      <c r="E23" s="6">
        <f t="shared" si="0"/>
        <v>141615</v>
      </c>
      <c r="F23" s="6">
        <f t="shared" si="2"/>
        <v>32</v>
      </c>
      <c r="G23" s="6">
        <f t="shared" si="5"/>
        <v>25</v>
      </c>
      <c r="H23" s="6"/>
      <c r="I23" s="6">
        <f t="shared" si="3"/>
        <v>7</v>
      </c>
      <c r="J23" s="6">
        <f t="shared" si="1"/>
        <v>7</v>
      </c>
      <c r="K23" s="6">
        <v>85</v>
      </c>
      <c r="L23" s="10" t="s">
        <v>74</v>
      </c>
      <c r="M23" s="6"/>
    </row>
    <row r="24" spans="1:13" ht="30" customHeight="1">
      <c r="A24" s="14">
        <v>42321</v>
      </c>
      <c r="B24" s="6" t="s">
        <v>20</v>
      </c>
      <c r="C24" s="6" t="s">
        <v>21</v>
      </c>
      <c r="D24" s="6">
        <f t="shared" si="4"/>
        <v>141615</v>
      </c>
      <c r="E24" s="6">
        <f t="shared" si="0"/>
        <v>141685</v>
      </c>
      <c r="F24" s="6">
        <f t="shared" si="2"/>
        <v>25</v>
      </c>
      <c r="G24" s="6">
        <f t="shared" si="5"/>
        <v>19</v>
      </c>
      <c r="H24" s="6"/>
      <c r="I24" s="6">
        <f t="shared" si="3"/>
        <v>6</v>
      </c>
      <c r="J24" s="6">
        <f t="shared" si="1"/>
        <v>6</v>
      </c>
      <c r="K24" s="6">
        <v>70</v>
      </c>
      <c r="L24" s="10" t="s">
        <v>56</v>
      </c>
      <c r="M24" s="6"/>
    </row>
    <row r="25" spans="1:13" ht="30" customHeight="1">
      <c r="A25" s="14">
        <v>42324</v>
      </c>
      <c r="B25" s="6" t="s">
        <v>20</v>
      </c>
      <c r="C25" s="6" t="s">
        <v>21</v>
      </c>
      <c r="D25" s="6">
        <f t="shared" si="4"/>
        <v>141685</v>
      </c>
      <c r="E25" s="6">
        <f t="shared" si="0"/>
        <v>141725</v>
      </c>
      <c r="F25" s="6">
        <f t="shared" si="2"/>
        <v>19</v>
      </c>
      <c r="G25" s="6">
        <f>ROUND(F25+H25-I25,0)</f>
        <v>16</v>
      </c>
      <c r="H25" s="6"/>
      <c r="I25" s="6">
        <f t="shared" si="3"/>
        <v>3</v>
      </c>
      <c r="J25" s="6">
        <f t="shared" si="1"/>
        <v>3</v>
      </c>
      <c r="K25" s="6">
        <v>40</v>
      </c>
      <c r="L25" s="10" t="s">
        <v>142</v>
      </c>
      <c r="M25" s="6"/>
    </row>
    <row r="26" spans="1:13" ht="30" customHeight="1">
      <c r="A26" s="14">
        <v>42325</v>
      </c>
      <c r="B26" s="6" t="s">
        <v>20</v>
      </c>
      <c r="C26" s="6" t="s">
        <v>21</v>
      </c>
      <c r="D26" s="6">
        <f t="shared" si="4"/>
        <v>141725</v>
      </c>
      <c r="E26" s="6">
        <f t="shared" si="0"/>
        <v>141815</v>
      </c>
      <c r="F26" s="6">
        <f t="shared" si="2"/>
        <v>16</v>
      </c>
      <c r="G26" s="6">
        <f t="shared" si="5"/>
        <v>9</v>
      </c>
      <c r="H26" s="6"/>
      <c r="I26" s="6">
        <f t="shared" si="3"/>
        <v>7</v>
      </c>
      <c r="J26" s="6">
        <f t="shared" si="1"/>
        <v>7</v>
      </c>
      <c r="K26" s="6">
        <v>90</v>
      </c>
      <c r="L26" s="10" t="s">
        <v>76</v>
      </c>
      <c r="M26" s="6"/>
    </row>
    <row r="27" spans="1:13" ht="30" customHeight="1">
      <c r="A27" s="14">
        <v>42326</v>
      </c>
      <c r="B27" s="6" t="s">
        <v>20</v>
      </c>
      <c r="C27" s="6" t="s">
        <v>21</v>
      </c>
      <c r="D27" s="6">
        <f t="shared" si="4"/>
        <v>141815</v>
      </c>
      <c r="E27" s="6">
        <f t="shared" si="0"/>
        <v>141835</v>
      </c>
      <c r="F27" s="6">
        <f t="shared" si="2"/>
        <v>9</v>
      </c>
      <c r="G27" s="6">
        <f t="shared" si="5"/>
        <v>7</v>
      </c>
      <c r="H27" s="6"/>
      <c r="I27" s="6">
        <f t="shared" si="3"/>
        <v>2</v>
      </c>
      <c r="J27" s="6">
        <f t="shared" si="1"/>
        <v>2</v>
      </c>
      <c r="K27" s="6">
        <v>20</v>
      </c>
      <c r="L27" s="10" t="s">
        <v>77</v>
      </c>
      <c r="M27" s="6"/>
    </row>
    <row r="28" spans="1:13" ht="30" customHeight="1">
      <c r="A28" s="14">
        <v>42327</v>
      </c>
      <c r="B28" s="6" t="s">
        <v>20</v>
      </c>
      <c r="C28" s="6" t="s">
        <v>21</v>
      </c>
      <c r="D28" s="6">
        <f t="shared" si="4"/>
        <v>141835</v>
      </c>
      <c r="E28" s="6">
        <f t="shared" si="0"/>
        <v>141865</v>
      </c>
      <c r="F28" s="6">
        <f t="shared" si="2"/>
        <v>7</v>
      </c>
      <c r="G28" s="6">
        <f t="shared" si="5"/>
        <v>5</v>
      </c>
      <c r="H28" s="6"/>
      <c r="I28" s="6">
        <f t="shared" si="3"/>
        <v>2</v>
      </c>
      <c r="J28" s="6">
        <f t="shared" si="1"/>
        <v>2</v>
      </c>
      <c r="K28" s="6">
        <v>30</v>
      </c>
      <c r="L28" s="10" t="s">
        <v>141</v>
      </c>
      <c r="M28" s="6"/>
    </row>
    <row r="29" spans="1:13" ht="30" customHeight="1">
      <c r="A29" s="14">
        <v>42328</v>
      </c>
      <c r="B29" s="6" t="s">
        <v>20</v>
      </c>
      <c r="C29" s="6" t="s">
        <v>21</v>
      </c>
      <c r="D29" s="6">
        <f t="shared" si="4"/>
        <v>141865</v>
      </c>
      <c r="E29" s="6">
        <f>D29+K29</f>
        <v>142025</v>
      </c>
      <c r="F29" s="6">
        <f t="shared" si="2"/>
        <v>5</v>
      </c>
      <c r="G29" s="6">
        <f t="shared" si="5"/>
        <v>22</v>
      </c>
      <c r="H29" s="6">
        <v>30</v>
      </c>
      <c r="I29" s="6">
        <f t="shared" si="3"/>
        <v>13</v>
      </c>
      <c r="J29" s="6">
        <f t="shared" si="1"/>
        <v>13</v>
      </c>
      <c r="K29" s="6">
        <v>160</v>
      </c>
      <c r="L29" s="10" t="s">
        <v>34</v>
      </c>
      <c r="M29" s="6"/>
    </row>
    <row r="30" spans="1:13" ht="30" customHeight="1">
      <c r="A30" s="14">
        <v>42331</v>
      </c>
      <c r="B30" s="6" t="s">
        <v>20</v>
      </c>
      <c r="C30" s="6" t="s">
        <v>21</v>
      </c>
      <c r="D30" s="6">
        <f t="shared" si="4"/>
        <v>142025</v>
      </c>
      <c r="E30" s="6">
        <f t="shared" si="0"/>
        <v>142155</v>
      </c>
      <c r="F30" s="6">
        <f t="shared" si="2"/>
        <v>22</v>
      </c>
      <c r="G30" s="6">
        <f t="shared" si="5"/>
        <v>21</v>
      </c>
      <c r="H30" s="6">
        <v>10.27</v>
      </c>
      <c r="I30" s="6">
        <f t="shared" si="3"/>
        <v>11</v>
      </c>
      <c r="J30" s="6">
        <f t="shared" si="1"/>
        <v>11</v>
      </c>
      <c r="K30" s="6">
        <v>130</v>
      </c>
      <c r="L30" s="10" t="s">
        <v>80</v>
      </c>
      <c r="M30" s="6"/>
    </row>
    <row r="31" spans="1:13" ht="30" customHeight="1">
      <c r="A31" s="14">
        <v>42332</v>
      </c>
      <c r="B31" s="6" t="s">
        <v>20</v>
      </c>
      <c r="C31" s="6" t="s">
        <v>21</v>
      </c>
      <c r="D31" s="6">
        <f t="shared" si="4"/>
        <v>142155</v>
      </c>
      <c r="E31" s="6">
        <f t="shared" si="0"/>
        <v>142234</v>
      </c>
      <c r="F31" s="6">
        <f t="shared" si="2"/>
        <v>21</v>
      </c>
      <c r="G31" s="6">
        <f t="shared" si="5"/>
        <v>15</v>
      </c>
      <c r="H31" s="6"/>
      <c r="I31" s="6">
        <f t="shared" si="3"/>
        <v>6</v>
      </c>
      <c r="J31" s="6">
        <f t="shared" si="1"/>
        <v>6</v>
      </c>
      <c r="K31" s="6">
        <v>79</v>
      </c>
      <c r="L31" s="10" t="s">
        <v>81</v>
      </c>
      <c r="M31" s="6"/>
    </row>
    <row r="32" spans="1:13">
      <c r="A32" s="6" t="s">
        <v>22</v>
      </c>
      <c r="B32" s="6" t="s">
        <v>23</v>
      </c>
      <c r="C32" s="6" t="s">
        <v>23</v>
      </c>
      <c r="D32" s="6">
        <f>D15</f>
        <v>140530</v>
      </c>
      <c r="E32" s="6">
        <f>E31</f>
        <v>142234</v>
      </c>
      <c r="F32" s="6">
        <f>F15</f>
        <v>13</v>
      </c>
      <c r="G32" s="6">
        <f>G31</f>
        <v>15</v>
      </c>
      <c r="H32" s="6">
        <f>SUM(H15:H31)</f>
        <v>140.00000000000003</v>
      </c>
      <c r="I32" s="6">
        <f>SUM(I15:I31)</f>
        <v>138</v>
      </c>
      <c r="J32" s="6">
        <f>SUM(J15:J31)</f>
        <v>138</v>
      </c>
      <c r="K32" s="6">
        <f>SUM(K15:K31)</f>
        <v>1704</v>
      </c>
      <c r="L32" s="6" t="s">
        <v>23</v>
      </c>
      <c r="M32" s="6" t="s">
        <v>23</v>
      </c>
    </row>
    <row r="34" spans="2:2">
      <c r="B34" t="s">
        <v>243</v>
      </c>
    </row>
  </sheetData>
  <mergeCells count="23">
    <mergeCell ref="M10:M13"/>
    <mergeCell ref="A10:A13"/>
    <mergeCell ref="B10:C11"/>
    <mergeCell ref="D10:E11"/>
    <mergeCell ref="F10:J10"/>
    <mergeCell ref="K10:K13"/>
    <mergeCell ref="L10:L13"/>
    <mergeCell ref="I12:I13"/>
    <mergeCell ref="D12:D13"/>
    <mergeCell ref="E12:E13"/>
    <mergeCell ref="F12:F13"/>
    <mergeCell ref="G12:G13"/>
    <mergeCell ref="F11:G11"/>
    <mergeCell ref="H11:H13"/>
    <mergeCell ref="I11:J11"/>
    <mergeCell ref="J12:J13"/>
    <mergeCell ref="B12:B13"/>
    <mergeCell ref="A7:L7"/>
    <mergeCell ref="A4:L4"/>
    <mergeCell ref="A2:F2"/>
    <mergeCell ref="A3:E3"/>
    <mergeCell ref="A5:L5"/>
    <mergeCell ref="A9:L9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4"/>
  <sheetViews>
    <sheetView topLeftCell="A22" workbookViewId="0">
      <selection activeCell="C30" sqref="C30"/>
    </sheetView>
  </sheetViews>
  <sheetFormatPr defaultRowHeight="15"/>
  <cols>
    <col min="1" max="1" width="15.7109375" bestFit="1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7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160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17">
        <v>13</v>
      </c>
    </row>
    <row r="15" spans="1:13" ht="30" customHeight="1">
      <c r="A15" s="14">
        <v>42347</v>
      </c>
      <c r="B15" s="6" t="s">
        <v>20</v>
      </c>
      <c r="C15" s="6" t="s">
        <v>21</v>
      </c>
      <c r="D15" s="6">
        <f>ноябрь15!E31</f>
        <v>142234</v>
      </c>
      <c r="E15" s="6">
        <f t="shared" ref="E15:E31" si="0">D15+K15</f>
        <v>142314</v>
      </c>
      <c r="F15" s="6">
        <f>ноябрь15!G31</f>
        <v>15</v>
      </c>
      <c r="G15" s="6">
        <f t="shared" ref="G15:G31" si="1">F15+H15-J15</f>
        <v>9</v>
      </c>
      <c r="H15" s="6"/>
      <c r="I15" s="6">
        <f>ROUND(K15*8.1/100,0)</f>
        <v>6</v>
      </c>
      <c r="J15" s="6">
        <f t="shared" ref="J15:J31" si="2">I15</f>
        <v>6</v>
      </c>
      <c r="K15" s="6">
        <v>80</v>
      </c>
      <c r="L15" s="10" t="s">
        <v>159</v>
      </c>
      <c r="M15" s="6"/>
    </row>
    <row r="16" spans="1:13" ht="30" customHeight="1">
      <c r="A16" s="14">
        <v>42348</v>
      </c>
      <c r="B16" s="6" t="s">
        <v>20</v>
      </c>
      <c r="C16" s="6" t="s">
        <v>21</v>
      </c>
      <c r="D16" s="6">
        <f>E15</f>
        <v>142314</v>
      </c>
      <c r="E16" s="6">
        <f t="shared" si="0"/>
        <v>142464</v>
      </c>
      <c r="F16" s="6">
        <f t="shared" ref="F16:F31" si="3">G15</f>
        <v>9</v>
      </c>
      <c r="G16" s="6">
        <f t="shared" si="1"/>
        <v>27</v>
      </c>
      <c r="H16" s="6">
        <v>30</v>
      </c>
      <c r="I16" s="6">
        <f t="shared" ref="I16:I31" si="4">ROUND(K16*8.1/100,0)</f>
        <v>12</v>
      </c>
      <c r="J16" s="6">
        <f t="shared" si="2"/>
        <v>12</v>
      </c>
      <c r="K16" s="6">
        <v>150</v>
      </c>
      <c r="L16" s="10" t="s">
        <v>158</v>
      </c>
      <c r="M16" s="6"/>
    </row>
    <row r="17" spans="1:13" ht="30" customHeight="1">
      <c r="A17" s="14">
        <v>42349</v>
      </c>
      <c r="B17" s="6" t="s">
        <v>20</v>
      </c>
      <c r="C17" s="6" t="s">
        <v>21</v>
      </c>
      <c r="D17" s="6">
        <f t="shared" ref="D17:D31" si="5">E16</f>
        <v>142464</v>
      </c>
      <c r="E17" s="6">
        <f t="shared" si="0"/>
        <v>142484</v>
      </c>
      <c r="F17" s="6">
        <f t="shared" si="3"/>
        <v>27</v>
      </c>
      <c r="G17" s="6">
        <f t="shared" si="1"/>
        <v>25</v>
      </c>
      <c r="H17" s="6"/>
      <c r="I17" s="6">
        <f t="shared" si="4"/>
        <v>2</v>
      </c>
      <c r="J17" s="6">
        <f t="shared" si="2"/>
        <v>2</v>
      </c>
      <c r="K17" s="6">
        <v>20</v>
      </c>
      <c r="L17" s="10" t="s">
        <v>157</v>
      </c>
      <c r="M17" s="6"/>
    </row>
    <row r="18" spans="1:13" ht="30" customHeight="1">
      <c r="A18" s="14">
        <v>42352</v>
      </c>
      <c r="B18" s="6" t="s">
        <v>28</v>
      </c>
      <c r="C18" s="6" t="s">
        <v>29</v>
      </c>
      <c r="D18" s="6">
        <f t="shared" si="5"/>
        <v>142484</v>
      </c>
      <c r="E18" s="6">
        <f t="shared" si="0"/>
        <v>142634</v>
      </c>
      <c r="F18" s="6">
        <f t="shared" si="3"/>
        <v>25</v>
      </c>
      <c r="G18" s="6">
        <f t="shared" si="1"/>
        <v>33</v>
      </c>
      <c r="H18" s="6">
        <v>20</v>
      </c>
      <c r="I18" s="6">
        <f t="shared" si="4"/>
        <v>12</v>
      </c>
      <c r="J18" s="6">
        <f t="shared" si="2"/>
        <v>12</v>
      </c>
      <c r="K18" s="6">
        <v>150</v>
      </c>
      <c r="L18" s="10" t="s">
        <v>156</v>
      </c>
      <c r="M18" s="6"/>
    </row>
    <row r="19" spans="1:13" ht="30" customHeight="1">
      <c r="A19" s="14">
        <v>42353</v>
      </c>
      <c r="B19" s="6" t="s">
        <v>20</v>
      </c>
      <c r="C19" s="6" t="s">
        <v>21</v>
      </c>
      <c r="D19" s="6">
        <f t="shared" si="5"/>
        <v>142634</v>
      </c>
      <c r="E19" s="6">
        <f t="shared" si="0"/>
        <v>142674</v>
      </c>
      <c r="F19" s="6">
        <f t="shared" si="3"/>
        <v>33</v>
      </c>
      <c r="G19" s="6">
        <f t="shared" si="1"/>
        <v>30</v>
      </c>
      <c r="H19" s="6"/>
      <c r="I19" s="6">
        <f t="shared" si="4"/>
        <v>3</v>
      </c>
      <c r="J19" s="6">
        <f t="shared" si="2"/>
        <v>3</v>
      </c>
      <c r="K19" s="6">
        <v>40</v>
      </c>
      <c r="L19" s="10" t="s">
        <v>151</v>
      </c>
      <c r="M19" s="6"/>
    </row>
    <row r="20" spans="1:13" ht="30" customHeight="1">
      <c r="A20" s="14">
        <v>42354</v>
      </c>
      <c r="B20" s="6" t="s">
        <v>20</v>
      </c>
      <c r="C20" s="6" t="s">
        <v>21</v>
      </c>
      <c r="D20" s="6">
        <f t="shared" si="5"/>
        <v>142674</v>
      </c>
      <c r="E20" s="6">
        <f t="shared" si="0"/>
        <v>142686</v>
      </c>
      <c r="F20" s="6">
        <f t="shared" si="3"/>
        <v>30</v>
      </c>
      <c r="G20" s="6">
        <f t="shared" si="1"/>
        <v>29</v>
      </c>
      <c r="H20" s="6"/>
      <c r="I20" s="6">
        <f t="shared" si="4"/>
        <v>1</v>
      </c>
      <c r="J20" s="6">
        <f t="shared" si="2"/>
        <v>1</v>
      </c>
      <c r="K20" s="6">
        <v>12</v>
      </c>
      <c r="L20" s="10" t="s">
        <v>155</v>
      </c>
      <c r="M20" s="6"/>
    </row>
    <row r="21" spans="1:13" ht="30" customHeight="1">
      <c r="A21" s="14">
        <v>42355</v>
      </c>
      <c r="B21" s="6" t="s">
        <v>20</v>
      </c>
      <c r="C21" s="6" t="s">
        <v>21</v>
      </c>
      <c r="D21" s="6">
        <f t="shared" si="5"/>
        <v>142686</v>
      </c>
      <c r="E21" s="6">
        <f t="shared" si="0"/>
        <v>142713</v>
      </c>
      <c r="F21" s="6">
        <f t="shared" si="3"/>
        <v>29</v>
      </c>
      <c r="G21" s="6">
        <f t="shared" si="1"/>
        <v>37</v>
      </c>
      <c r="H21" s="6">
        <v>10</v>
      </c>
      <c r="I21" s="6">
        <f t="shared" si="4"/>
        <v>2</v>
      </c>
      <c r="J21" s="6">
        <f t="shared" si="2"/>
        <v>2</v>
      </c>
      <c r="K21" s="6">
        <v>27</v>
      </c>
      <c r="L21" s="10" t="s">
        <v>154</v>
      </c>
      <c r="M21" s="6"/>
    </row>
    <row r="22" spans="1:13" ht="30" customHeight="1">
      <c r="A22" s="14">
        <v>42356</v>
      </c>
      <c r="B22" s="6" t="s">
        <v>20</v>
      </c>
      <c r="C22" s="6" t="s">
        <v>21</v>
      </c>
      <c r="D22" s="6">
        <f t="shared" si="5"/>
        <v>142713</v>
      </c>
      <c r="E22" s="6">
        <f>D22+K29</f>
        <v>142758</v>
      </c>
      <c r="F22" s="6">
        <f t="shared" si="3"/>
        <v>37</v>
      </c>
      <c r="G22" s="6">
        <f t="shared" si="1"/>
        <v>49</v>
      </c>
      <c r="H22" s="6">
        <v>20</v>
      </c>
      <c r="I22" s="6">
        <f t="shared" si="4"/>
        <v>8</v>
      </c>
      <c r="J22" s="6">
        <f t="shared" si="2"/>
        <v>8</v>
      </c>
      <c r="K22" s="6">
        <v>95</v>
      </c>
      <c r="L22" s="10" t="s">
        <v>147</v>
      </c>
      <c r="M22" s="6"/>
    </row>
    <row r="23" spans="1:13" ht="30" customHeight="1">
      <c r="A23" s="14">
        <v>42359</v>
      </c>
      <c r="B23" s="6" t="s">
        <v>20</v>
      </c>
      <c r="C23" s="6" t="s">
        <v>21</v>
      </c>
      <c r="D23" s="6">
        <f t="shared" si="5"/>
        <v>142758</v>
      </c>
      <c r="E23" s="6">
        <f t="shared" si="0"/>
        <v>142803</v>
      </c>
      <c r="F23" s="6">
        <f t="shared" si="3"/>
        <v>49</v>
      </c>
      <c r="G23" s="6">
        <f t="shared" si="1"/>
        <v>45</v>
      </c>
      <c r="H23" s="6"/>
      <c r="I23" s="6">
        <f t="shared" si="4"/>
        <v>4</v>
      </c>
      <c r="J23" s="6">
        <f t="shared" si="2"/>
        <v>4</v>
      </c>
      <c r="K23" s="6">
        <v>45</v>
      </c>
      <c r="L23" s="10" t="s">
        <v>54</v>
      </c>
      <c r="M23" s="6"/>
    </row>
    <row r="24" spans="1:13" ht="30" customHeight="1">
      <c r="A24" s="14">
        <v>42360</v>
      </c>
      <c r="B24" s="6" t="s">
        <v>20</v>
      </c>
      <c r="C24" s="6" t="s">
        <v>21</v>
      </c>
      <c r="D24" s="6">
        <f t="shared" si="5"/>
        <v>142803</v>
      </c>
      <c r="E24" s="6">
        <f t="shared" si="0"/>
        <v>142838</v>
      </c>
      <c r="F24" s="6">
        <f t="shared" si="3"/>
        <v>45</v>
      </c>
      <c r="G24" s="6">
        <f t="shared" si="1"/>
        <v>42</v>
      </c>
      <c r="H24" s="6"/>
      <c r="I24" s="6">
        <f t="shared" si="4"/>
        <v>3</v>
      </c>
      <c r="J24" s="6">
        <f t="shared" si="2"/>
        <v>3</v>
      </c>
      <c r="K24" s="6">
        <v>35</v>
      </c>
      <c r="L24" s="10" t="s">
        <v>152</v>
      </c>
      <c r="M24" s="6"/>
    </row>
    <row r="25" spans="1:13" ht="30" customHeight="1">
      <c r="A25" s="14">
        <v>42361</v>
      </c>
      <c r="B25" s="6" t="s">
        <v>20</v>
      </c>
      <c r="C25" s="6" t="s">
        <v>21</v>
      </c>
      <c r="D25" s="6">
        <f t="shared" si="5"/>
        <v>142838</v>
      </c>
      <c r="E25" s="6">
        <f t="shared" si="0"/>
        <v>143018</v>
      </c>
      <c r="F25" s="6">
        <f t="shared" si="3"/>
        <v>42</v>
      </c>
      <c r="G25" s="6">
        <f t="shared" si="1"/>
        <v>50</v>
      </c>
      <c r="H25" s="6">
        <v>23</v>
      </c>
      <c r="I25" s="6">
        <f t="shared" si="4"/>
        <v>15</v>
      </c>
      <c r="J25" s="6">
        <f t="shared" si="2"/>
        <v>15</v>
      </c>
      <c r="K25" s="6">
        <v>180</v>
      </c>
      <c r="L25" s="10" t="s">
        <v>151</v>
      </c>
      <c r="M25" s="6"/>
    </row>
    <row r="26" spans="1:13" ht="30" customHeight="1">
      <c r="A26" s="14">
        <v>42362</v>
      </c>
      <c r="B26" s="6" t="s">
        <v>20</v>
      </c>
      <c r="C26" s="6" t="s">
        <v>21</v>
      </c>
      <c r="D26" s="6">
        <f t="shared" si="5"/>
        <v>143018</v>
      </c>
      <c r="E26" s="6">
        <f t="shared" si="0"/>
        <v>143108</v>
      </c>
      <c r="F26" s="6">
        <f t="shared" si="3"/>
        <v>50</v>
      </c>
      <c r="G26" s="6">
        <f t="shared" si="1"/>
        <v>43</v>
      </c>
      <c r="H26" s="6"/>
      <c r="I26" s="6">
        <f t="shared" si="4"/>
        <v>7</v>
      </c>
      <c r="J26" s="6">
        <f t="shared" si="2"/>
        <v>7</v>
      </c>
      <c r="K26" s="6">
        <v>90</v>
      </c>
      <c r="L26" s="10" t="s">
        <v>150</v>
      </c>
      <c r="M26" s="6"/>
    </row>
    <row r="27" spans="1:13" ht="30" customHeight="1">
      <c r="A27" s="14">
        <v>42363</v>
      </c>
      <c r="B27" s="6" t="s">
        <v>20</v>
      </c>
      <c r="C27" s="6" t="s">
        <v>21</v>
      </c>
      <c r="D27" s="6">
        <f t="shared" si="5"/>
        <v>143108</v>
      </c>
      <c r="E27" s="6">
        <f t="shared" si="0"/>
        <v>143158</v>
      </c>
      <c r="F27" s="6">
        <f t="shared" si="3"/>
        <v>43</v>
      </c>
      <c r="G27" s="6">
        <f t="shared" si="1"/>
        <v>39</v>
      </c>
      <c r="H27" s="6"/>
      <c r="I27" s="6">
        <f t="shared" si="4"/>
        <v>4</v>
      </c>
      <c r="J27" s="6">
        <f t="shared" si="2"/>
        <v>4</v>
      </c>
      <c r="K27" s="6">
        <v>50</v>
      </c>
      <c r="L27" s="10" t="s">
        <v>149</v>
      </c>
      <c r="M27" s="6"/>
    </row>
    <row r="28" spans="1:13" ht="30" customHeight="1">
      <c r="A28" s="14">
        <v>42366</v>
      </c>
      <c r="B28" s="6" t="s">
        <v>20</v>
      </c>
      <c r="C28" s="6" t="s">
        <v>21</v>
      </c>
      <c r="D28" s="6">
        <f t="shared" si="5"/>
        <v>143158</v>
      </c>
      <c r="E28" s="6">
        <f t="shared" si="0"/>
        <v>143278</v>
      </c>
      <c r="F28" s="6">
        <f t="shared" si="3"/>
        <v>39</v>
      </c>
      <c r="G28" s="6">
        <f t="shared" si="1"/>
        <v>29</v>
      </c>
      <c r="H28" s="6"/>
      <c r="I28" s="6">
        <f t="shared" si="4"/>
        <v>10</v>
      </c>
      <c r="J28" s="6">
        <f t="shared" si="2"/>
        <v>10</v>
      </c>
      <c r="K28" s="6">
        <v>120</v>
      </c>
      <c r="L28" s="10" t="s">
        <v>148</v>
      </c>
      <c r="M28" s="6"/>
    </row>
    <row r="29" spans="1:13" ht="30" customHeight="1">
      <c r="A29" s="14">
        <v>42367</v>
      </c>
      <c r="B29" s="6" t="s">
        <v>20</v>
      </c>
      <c r="C29" s="6" t="s">
        <v>21</v>
      </c>
      <c r="D29" s="6">
        <f t="shared" si="5"/>
        <v>143278</v>
      </c>
      <c r="E29" s="6">
        <f>D29+K22</f>
        <v>143373</v>
      </c>
      <c r="F29" s="6">
        <f t="shared" si="3"/>
        <v>29</v>
      </c>
      <c r="G29" s="6">
        <f t="shared" si="1"/>
        <v>25</v>
      </c>
      <c r="H29" s="6"/>
      <c r="I29" s="6">
        <f t="shared" si="4"/>
        <v>4</v>
      </c>
      <c r="J29" s="6">
        <f t="shared" si="2"/>
        <v>4</v>
      </c>
      <c r="K29" s="6">
        <v>45</v>
      </c>
      <c r="L29" s="10" t="s">
        <v>153</v>
      </c>
      <c r="M29" s="6"/>
    </row>
    <row r="30" spans="1:13" ht="30" customHeight="1">
      <c r="A30" s="14">
        <v>42368</v>
      </c>
      <c r="B30" s="6" t="s">
        <v>20</v>
      </c>
      <c r="C30" s="6" t="s">
        <v>21</v>
      </c>
      <c r="D30" s="6">
        <f t="shared" si="5"/>
        <v>143373</v>
      </c>
      <c r="E30" s="6">
        <f t="shared" si="0"/>
        <v>143453</v>
      </c>
      <c r="F30" s="6">
        <f t="shared" si="3"/>
        <v>25</v>
      </c>
      <c r="G30" s="6">
        <f t="shared" si="1"/>
        <v>19</v>
      </c>
      <c r="H30" s="6"/>
      <c r="I30" s="6">
        <f t="shared" si="4"/>
        <v>6</v>
      </c>
      <c r="J30" s="6">
        <f t="shared" si="2"/>
        <v>6</v>
      </c>
      <c r="K30" s="6">
        <v>80</v>
      </c>
      <c r="L30" s="10" t="s">
        <v>146</v>
      </c>
      <c r="M30" s="6"/>
    </row>
    <row r="31" spans="1:13" ht="30" customHeight="1">
      <c r="A31" s="14">
        <v>42369</v>
      </c>
      <c r="B31" s="6" t="s">
        <v>20</v>
      </c>
      <c r="C31" s="6" t="s">
        <v>21</v>
      </c>
      <c r="D31" s="6">
        <f t="shared" si="5"/>
        <v>143453</v>
      </c>
      <c r="E31" s="6">
        <f t="shared" si="0"/>
        <v>143493</v>
      </c>
      <c r="F31" s="6">
        <f t="shared" si="3"/>
        <v>19</v>
      </c>
      <c r="G31" s="6">
        <f t="shared" si="1"/>
        <v>16</v>
      </c>
      <c r="H31" s="6"/>
      <c r="I31" s="6">
        <f t="shared" si="4"/>
        <v>3</v>
      </c>
      <c r="J31" s="6">
        <f t="shared" si="2"/>
        <v>3</v>
      </c>
      <c r="K31" s="6">
        <v>40</v>
      </c>
      <c r="L31" s="10" t="s">
        <v>145</v>
      </c>
      <c r="M31" s="6"/>
    </row>
    <row r="32" spans="1:13">
      <c r="A32" s="6" t="s">
        <v>22</v>
      </c>
      <c r="B32" s="6" t="s">
        <v>23</v>
      </c>
      <c r="C32" s="6" t="s">
        <v>23</v>
      </c>
      <c r="D32" s="6">
        <f>D15</f>
        <v>142234</v>
      </c>
      <c r="E32" s="6">
        <f>E31</f>
        <v>143493</v>
      </c>
      <c r="F32" s="6">
        <f>F15</f>
        <v>15</v>
      </c>
      <c r="G32" s="6">
        <f>G31</f>
        <v>16</v>
      </c>
      <c r="H32" s="6">
        <f>SUM(H15:H31)</f>
        <v>103</v>
      </c>
      <c r="I32" s="6">
        <f>SUM(I15:I31)</f>
        <v>102</v>
      </c>
      <c r="J32" s="6">
        <f>SUM(J15:J31)</f>
        <v>102</v>
      </c>
      <c r="K32" s="6">
        <f>SUM(K15:K31)</f>
        <v>1259</v>
      </c>
      <c r="L32" s="6" t="s">
        <v>23</v>
      </c>
      <c r="M32" s="6" t="s">
        <v>23</v>
      </c>
    </row>
    <row r="34" spans="2:2">
      <c r="B34" t="s">
        <v>244</v>
      </c>
    </row>
  </sheetData>
  <mergeCells count="23">
    <mergeCell ref="A9:L9"/>
    <mergeCell ref="J12:J13"/>
    <mergeCell ref="B12:B13"/>
    <mergeCell ref="D12:D13"/>
    <mergeCell ref="E12:E13"/>
    <mergeCell ref="F12:F13"/>
    <mergeCell ref="G12:G13"/>
    <mergeCell ref="I12:I13"/>
    <mergeCell ref="A4:L4"/>
    <mergeCell ref="A2:F2"/>
    <mergeCell ref="A3:E3"/>
    <mergeCell ref="A5:L5"/>
    <mergeCell ref="A7:L7"/>
    <mergeCell ref="M10:M13"/>
    <mergeCell ref="A10:A13"/>
    <mergeCell ref="B10:C11"/>
    <mergeCell ref="D10:E11"/>
    <mergeCell ref="F10:J10"/>
    <mergeCell ref="K10:K13"/>
    <mergeCell ref="L10:L13"/>
    <mergeCell ref="F11:G11"/>
    <mergeCell ref="H11:H13"/>
    <mergeCell ref="I11:J11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5"/>
  <sheetViews>
    <sheetView topLeftCell="A13" workbookViewId="0">
      <selection activeCell="B36" sqref="B36"/>
    </sheetView>
  </sheetViews>
  <sheetFormatPr defaultRowHeight="15"/>
  <cols>
    <col min="1" max="1" width="10.28515625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8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24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5">
        <v>13</v>
      </c>
    </row>
    <row r="15" spans="1:13" ht="30" customHeight="1">
      <c r="A15" s="14">
        <v>42370</v>
      </c>
      <c r="B15" s="6" t="s">
        <v>164</v>
      </c>
      <c r="C15" s="6" t="s">
        <v>165</v>
      </c>
      <c r="D15" s="6">
        <f>декабрь!E32</f>
        <v>143493</v>
      </c>
      <c r="E15" s="6">
        <f>D15+K15</f>
        <v>143503</v>
      </c>
      <c r="F15" s="6">
        <f>декабрь!G32</f>
        <v>16</v>
      </c>
      <c r="G15" s="6">
        <f>F15+H15-I15</f>
        <v>45</v>
      </c>
      <c r="H15" s="6">
        <v>30</v>
      </c>
      <c r="I15" s="6">
        <f>ROUND(K15*8.1/100,0)</f>
        <v>1</v>
      </c>
      <c r="J15" s="6">
        <f>I15</f>
        <v>1</v>
      </c>
      <c r="K15" s="6">
        <v>10</v>
      </c>
      <c r="L15" s="10" t="s">
        <v>30</v>
      </c>
      <c r="M15" s="6"/>
    </row>
    <row r="16" spans="1:13" ht="30" customHeight="1">
      <c r="A16" s="14">
        <v>42375</v>
      </c>
      <c r="B16" s="6" t="s">
        <v>166</v>
      </c>
      <c r="C16" s="6" t="s">
        <v>21</v>
      </c>
      <c r="D16" s="6">
        <f>E15</f>
        <v>143503</v>
      </c>
      <c r="E16" s="6">
        <f t="shared" ref="E16:E32" si="0">D16+K16</f>
        <v>143548</v>
      </c>
      <c r="F16" s="6">
        <f>G15</f>
        <v>45</v>
      </c>
      <c r="G16" s="6">
        <f t="shared" ref="G16:G32" si="1">F16+H16-I16</f>
        <v>51</v>
      </c>
      <c r="H16" s="6">
        <v>10</v>
      </c>
      <c r="I16" s="6">
        <f t="shared" ref="I16:I32" si="2">ROUND(K16*8.1/100,0)</f>
        <v>4</v>
      </c>
      <c r="J16" s="6">
        <f t="shared" ref="J16:J32" si="3">I16</f>
        <v>4</v>
      </c>
      <c r="K16" s="6">
        <v>45</v>
      </c>
      <c r="L16" s="10" t="s">
        <v>31</v>
      </c>
      <c r="M16" s="6"/>
    </row>
    <row r="17" spans="1:13" ht="39" customHeight="1">
      <c r="A17" s="14">
        <v>42377</v>
      </c>
      <c r="B17" s="6" t="s">
        <v>20</v>
      </c>
      <c r="C17" s="6" t="s">
        <v>167</v>
      </c>
      <c r="D17" s="6">
        <f>E16</f>
        <v>143548</v>
      </c>
      <c r="E17" s="6">
        <f t="shared" si="0"/>
        <v>143643</v>
      </c>
      <c r="F17" s="6">
        <f>G16</f>
        <v>51</v>
      </c>
      <c r="G17" s="6">
        <f t="shared" si="1"/>
        <v>43</v>
      </c>
      <c r="H17" s="6"/>
      <c r="I17" s="6">
        <f t="shared" si="2"/>
        <v>8</v>
      </c>
      <c r="J17" s="6">
        <f t="shared" si="3"/>
        <v>8</v>
      </c>
      <c r="K17" s="6">
        <v>95</v>
      </c>
      <c r="L17" s="10" t="s">
        <v>33</v>
      </c>
      <c r="M17" s="6"/>
    </row>
    <row r="18" spans="1:13" ht="30" customHeight="1">
      <c r="A18" s="14">
        <v>42380</v>
      </c>
      <c r="B18" s="6" t="s">
        <v>20</v>
      </c>
      <c r="C18" s="6" t="s">
        <v>21</v>
      </c>
      <c r="D18" s="6">
        <f t="shared" ref="D18:D32" si="4">E17</f>
        <v>143643</v>
      </c>
      <c r="E18" s="6">
        <f t="shared" si="0"/>
        <v>143733</v>
      </c>
      <c r="F18" s="6">
        <f t="shared" ref="F18:F32" si="5">G17</f>
        <v>43</v>
      </c>
      <c r="G18" s="6">
        <f t="shared" si="1"/>
        <v>46</v>
      </c>
      <c r="H18" s="6">
        <v>10</v>
      </c>
      <c r="I18" s="6">
        <f t="shared" si="2"/>
        <v>7</v>
      </c>
      <c r="J18" s="6">
        <f t="shared" si="3"/>
        <v>7</v>
      </c>
      <c r="K18" s="6">
        <v>90</v>
      </c>
      <c r="L18" s="10" t="s">
        <v>34</v>
      </c>
      <c r="M18" s="6"/>
    </row>
    <row r="19" spans="1:13" ht="36.75" customHeight="1">
      <c r="A19" s="14">
        <v>42381</v>
      </c>
      <c r="B19" s="6" t="s">
        <v>20</v>
      </c>
      <c r="C19" s="6" t="s">
        <v>21</v>
      </c>
      <c r="D19" s="6">
        <f t="shared" si="4"/>
        <v>143733</v>
      </c>
      <c r="E19" s="6">
        <f t="shared" si="0"/>
        <v>143798</v>
      </c>
      <c r="F19" s="6">
        <f t="shared" si="5"/>
        <v>46</v>
      </c>
      <c r="G19" s="6">
        <f t="shared" si="1"/>
        <v>41</v>
      </c>
      <c r="H19" s="6"/>
      <c r="I19" s="6">
        <f t="shared" si="2"/>
        <v>5</v>
      </c>
      <c r="J19" s="6">
        <f t="shared" si="3"/>
        <v>5</v>
      </c>
      <c r="K19" s="6">
        <v>65</v>
      </c>
      <c r="L19" s="10" t="s">
        <v>35</v>
      </c>
      <c r="M19" s="6"/>
    </row>
    <row r="20" spans="1:13" ht="30" customHeight="1">
      <c r="A20" s="14">
        <v>42382</v>
      </c>
      <c r="B20" s="6" t="s">
        <v>20</v>
      </c>
      <c r="C20" s="6" t="s">
        <v>21</v>
      </c>
      <c r="D20" s="6">
        <f t="shared" si="4"/>
        <v>143798</v>
      </c>
      <c r="E20" s="6">
        <f t="shared" si="0"/>
        <v>143893</v>
      </c>
      <c r="F20" s="6">
        <f t="shared" si="5"/>
        <v>41</v>
      </c>
      <c r="G20" s="6">
        <f t="shared" si="1"/>
        <v>33</v>
      </c>
      <c r="H20" s="6"/>
      <c r="I20" s="6">
        <f t="shared" si="2"/>
        <v>8</v>
      </c>
      <c r="J20" s="6">
        <f t="shared" si="3"/>
        <v>8</v>
      </c>
      <c r="K20" s="6">
        <v>95</v>
      </c>
      <c r="L20" s="10" t="s">
        <v>36</v>
      </c>
      <c r="M20" s="6"/>
    </row>
    <row r="21" spans="1:13" ht="30" customHeight="1">
      <c r="A21" s="14">
        <v>42383</v>
      </c>
      <c r="B21" s="6" t="s">
        <v>20</v>
      </c>
      <c r="C21" s="6" t="s">
        <v>21</v>
      </c>
      <c r="D21" s="6">
        <f t="shared" si="4"/>
        <v>143893</v>
      </c>
      <c r="E21" s="6">
        <f t="shared" si="0"/>
        <v>144043</v>
      </c>
      <c r="F21" s="6">
        <f t="shared" si="5"/>
        <v>33</v>
      </c>
      <c r="G21" s="6">
        <f t="shared" si="1"/>
        <v>21</v>
      </c>
      <c r="H21" s="6"/>
      <c r="I21" s="6">
        <f t="shared" si="2"/>
        <v>12</v>
      </c>
      <c r="J21" s="6">
        <f t="shared" si="3"/>
        <v>12</v>
      </c>
      <c r="K21" s="6">
        <v>150</v>
      </c>
      <c r="L21" s="10" t="s">
        <v>37</v>
      </c>
      <c r="M21" s="6"/>
    </row>
    <row r="22" spans="1:13" ht="30" customHeight="1">
      <c r="A22" s="14">
        <v>42384</v>
      </c>
      <c r="B22" s="6" t="s">
        <v>20</v>
      </c>
      <c r="C22" s="6" t="s">
        <v>21</v>
      </c>
      <c r="D22" s="6">
        <f t="shared" si="4"/>
        <v>144043</v>
      </c>
      <c r="E22" s="6">
        <f t="shared" si="0"/>
        <v>144153</v>
      </c>
      <c r="F22" s="6">
        <f t="shared" si="5"/>
        <v>21</v>
      </c>
      <c r="G22" s="6">
        <f t="shared" si="1"/>
        <v>12</v>
      </c>
      <c r="H22" s="6"/>
      <c r="I22" s="6">
        <f t="shared" si="2"/>
        <v>9</v>
      </c>
      <c r="J22" s="6">
        <f t="shared" si="3"/>
        <v>9</v>
      </c>
      <c r="K22" s="6">
        <v>110</v>
      </c>
      <c r="L22" s="10" t="s">
        <v>32</v>
      </c>
      <c r="M22" s="6"/>
    </row>
    <row r="23" spans="1:13" ht="30" customHeight="1">
      <c r="A23" s="14">
        <v>42387</v>
      </c>
      <c r="B23" s="6" t="s">
        <v>20</v>
      </c>
      <c r="C23" s="6" t="s">
        <v>21</v>
      </c>
      <c r="D23" s="6">
        <f t="shared" si="4"/>
        <v>144153</v>
      </c>
      <c r="E23" s="6">
        <f t="shared" si="0"/>
        <v>144183</v>
      </c>
      <c r="F23" s="6">
        <f t="shared" si="5"/>
        <v>12</v>
      </c>
      <c r="G23" s="6">
        <f t="shared" si="1"/>
        <v>10</v>
      </c>
      <c r="H23" s="6"/>
      <c r="I23" s="6">
        <f t="shared" si="2"/>
        <v>2</v>
      </c>
      <c r="J23" s="6">
        <f t="shared" si="3"/>
        <v>2</v>
      </c>
      <c r="K23" s="6">
        <v>30</v>
      </c>
      <c r="L23" s="10" t="s">
        <v>38</v>
      </c>
      <c r="M23" s="6"/>
    </row>
    <row r="24" spans="1:13" ht="30" customHeight="1">
      <c r="A24" s="14">
        <v>42388</v>
      </c>
      <c r="B24" s="6" t="s">
        <v>20</v>
      </c>
      <c r="C24" s="6" t="s">
        <v>21</v>
      </c>
      <c r="D24" s="6">
        <f t="shared" si="4"/>
        <v>144183</v>
      </c>
      <c r="E24" s="6">
        <f t="shared" si="0"/>
        <v>144211</v>
      </c>
      <c r="F24" s="6">
        <f t="shared" si="5"/>
        <v>10</v>
      </c>
      <c r="G24" s="6">
        <f t="shared" si="1"/>
        <v>8</v>
      </c>
      <c r="H24" s="6"/>
      <c r="I24" s="6">
        <f t="shared" si="2"/>
        <v>2</v>
      </c>
      <c r="J24" s="6">
        <f t="shared" si="3"/>
        <v>2</v>
      </c>
      <c r="K24" s="6">
        <v>28</v>
      </c>
      <c r="L24" s="10" t="s">
        <v>39</v>
      </c>
      <c r="M24" s="6"/>
    </row>
    <row r="25" spans="1:13" ht="30" customHeight="1">
      <c r="A25" s="14">
        <v>42389</v>
      </c>
      <c r="B25" s="6" t="s">
        <v>20</v>
      </c>
      <c r="C25" s="6" t="s">
        <v>21</v>
      </c>
      <c r="D25" s="6">
        <f t="shared" si="4"/>
        <v>144211</v>
      </c>
      <c r="E25" s="6">
        <f t="shared" si="0"/>
        <v>144251</v>
      </c>
      <c r="F25" s="6">
        <f t="shared" si="5"/>
        <v>8</v>
      </c>
      <c r="G25" s="6">
        <f t="shared" si="1"/>
        <v>5</v>
      </c>
      <c r="H25" s="6"/>
      <c r="I25" s="6">
        <f t="shared" si="2"/>
        <v>3</v>
      </c>
      <c r="J25" s="6">
        <f t="shared" si="3"/>
        <v>3</v>
      </c>
      <c r="K25" s="6">
        <v>40</v>
      </c>
      <c r="L25" s="10" t="s">
        <v>40</v>
      </c>
      <c r="M25" s="6"/>
    </row>
    <row r="26" spans="1:13" ht="30" customHeight="1">
      <c r="A26" s="14">
        <v>42390</v>
      </c>
      <c r="B26" s="6" t="s">
        <v>20</v>
      </c>
      <c r="C26" s="6" t="s">
        <v>21</v>
      </c>
      <c r="D26" s="6">
        <f t="shared" si="4"/>
        <v>144251</v>
      </c>
      <c r="E26" s="6">
        <f t="shared" si="0"/>
        <v>144296</v>
      </c>
      <c r="F26" s="6">
        <f t="shared" si="5"/>
        <v>5</v>
      </c>
      <c r="G26" s="6">
        <f t="shared" si="1"/>
        <v>11</v>
      </c>
      <c r="H26" s="6">
        <v>10</v>
      </c>
      <c r="I26" s="6">
        <f t="shared" si="2"/>
        <v>4</v>
      </c>
      <c r="J26" s="6">
        <f t="shared" si="3"/>
        <v>4</v>
      </c>
      <c r="K26" s="6">
        <v>45</v>
      </c>
      <c r="L26" s="10" t="s">
        <v>41</v>
      </c>
      <c r="M26" s="6"/>
    </row>
    <row r="27" spans="1:13" ht="30" customHeight="1">
      <c r="A27" s="14">
        <v>42391</v>
      </c>
      <c r="B27" s="6" t="s">
        <v>20</v>
      </c>
      <c r="C27" s="6" t="s">
        <v>21</v>
      </c>
      <c r="D27" s="6">
        <f t="shared" si="4"/>
        <v>144296</v>
      </c>
      <c r="E27" s="6">
        <f t="shared" si="0"/>
        <v>144340</v>
      </c>
      <c r="F27" s="6">
        <f t="shared" si="5"/>
        <v>11</v>
      </c>
      <c r="G27" s="6">
        <f t="shared" si="1"/>
        <v>7</v>
      </c>
      <c r="H27" s="6"/>
      <c r="I27" s="6">
        <f t="shared" si="2"/>
        <v>4</v>
      </c>
      <c r="J27" s="6">
        <f t="shared" si="3"/>
        <v>4</v>
      </c>
      <c r="K27" s="6">
        <v>44</v>
      </c>
      <c r="L27" s="10" t="s">
        <v>42</v>
      </c>
      <c r="M27" s="6"/>
    </row>
    <row r="28" spans="1:13" ht="30" customHeight="1">
      <c r="A28" s="14">
        <v>42394</v>
      </c>
      <c r="B28" s="6" t="s">
        <v>20</v>
      </c>
      <c r="C28" s="6" t="s">
        <v>21</v>
      </c>
      <c r="D28" s="6">
        <f t="shared" si="4"/>
        <v>144340</v>
      </c>
      <c r="E28" s="6">
        <f t="shared" si="0"/>
        <v>144375</v>
      </c>
      <c r="F28" s="6">
        <f t="shared" si="5"/>
        <v>7</v>
      </c>
      <c r="G28" s="6">
        <f t="shared" si="1"/>
        <v>4</v>
      </c>
      <c r="H28" s="6"/>
      <c r="I28" s="6">
        <f t="shared" si="2"/>
        <v>3</v>
      </c>
      <c r="J28" s="6">
        <f t="shared" si="3"/>
        <v>3</v>
      </c>
      <c r="K28" s="6">
        <v>35</v>
      </c>
      <c r="L28" s="10" t="s">
        <v>43</v>
      </c>
      <c r="M28" s="6"/>
    </row>
    <row r="29" spans="1:13" ht="30" customHeight="1">
      <c r="A29" s="14">
        <v>42395</v>
      </c>
      <c r="B29" s="6" t="s">
        <v>20</v>
      </c>
      <c r="C29" s="6" t="s">
        <v>21</v>
      </c>
      <c r="D29" s="6">
        <f t="shared" si="4"/>
        <v>144375</v>
      </c>
      <c r="E29" s="6">
        <f t="shared" si="0"/>
        <v>144485</v>
      </c>
      <c r="F29" s="6">
        <f t="shared" si="5"/>
        <v>4</v>
      </c>
      <c r="G29" s="6">
        <f t="shared" si="1"/>
        <v>10</v>
      </c>
      <c r="H29" s="6">
        <v>15</v>
      </c>
      <c r="I29" s="6">
        <f t="shared" si="2"/>
        <v>9</v>
      </c>
      <c r="J29" s="6">
        <f t="shared" si="3"/>
        <v>9</v>
      </c>
      <c r="K29" s="6">
        <v>110</v>
      </c>
      <c r="L29" s="10" t="s">
        <v>44</v>
      </c>
      <c r="M29" s="6"/>
    </row>
    <row r="30" spans="1:13" ht="30" customHeight="1">
      <c r="A30" s="14">
        <v>42396</v>
      </c>
      <c r="B30" s="6" t="s">
        <v>20</v>
      </c>
      <c r="C30" s="6" t="s">
        <v>21</v>
      </c>
      <c r="D30" s="6">
        <f t="shared" si="4"/>
        <v>144485</v>
      </c>
      <c r="E30" s="6">
        <f t="shared" si="0"/>
        <v>144525</v>
      </c>
      <c r="F30" s="6">
        <f t="shared" si="5"/>
        <v>10</v>
      </c>
      <c r="G30" s="6">
        <f t="shared" si="1"/>
        <v>7</v>
      </c>
      <c r="H30" s="6"/>
      <c r="I30" s="6">
        <f t="shared" si="2"/>
        <v>3</v>
      </c>
      <c r="J30" s="6">
        <f t="shared" si="3"/>
        <v>3</v>
      </c>
      <c r="K30" s="6">
        <v>40</v>
      </c>
      <c r="L30" s="10" t="s">
        <v>45</v>
      </c>
      <c r="M30" s="6"/>
    </row>
    <row r="31" spans="1:13" ht="30" customHeight="1">
      <c r="A31" s="14">
        <v>42397</v>
      </c>
      <c r="B31" s="6" t="s">
        <v>20</v>
      </c>
      <c r="C31" s="6" t="s">
        <v>21</v>
      </c>
      <c r="D31" s="6">
        <f t="shared" si="4"/>
        <v>144525</v>
      </c>
      <c r="E31" s="6">
        <f t="shared" si="0"/>
        <v>144555</v>
      </c>
      <c r="F31" s="6">
        <f t="shared" si="5"/>
        <v>7</v>
      </c>
      <c r="G31" s="6">
        <f t="shared" si="1"/>
        <v>5</v>
      </c>
      <c r="H31" s="6"/>
      <c r="I31" s="6">
        <f t="shared" si="2"/>
        <v>2</v>
      </c>
      <c r="J31" s="6">
        <f t="shared" si="3"/>
        <v>2</v>
      </c>
      <c r="K31" s="6">
        <v>30</v>
      </c>
      <c r="L31" s="10" t="s">
        <v>46</v>
      </c>
      <c r="M31" s="6"/>
    </row>
    <row r="32" spans="1:13" ht="30" customHeight="1">
      <c r="A32" s="14">
        <v>42398</v>
      </c>
      <c r="B32" s="6" t="s">
        <v>20</v>
      </c>
      <c r="C32" s="6" t="s">
        <v>21</v>
      </c>
      <c r="D32" s="6">
        <f t="shared" si="4"/>
        <v>144555</v>
      </c>
      <c r="E32" s="6">
        <f t="shared" si="0"/>
        <v>145135</v>
      </c>
      <c r="F32" s="6">
        <f t="shared" si="5"/>
        <v>5</v>
      </c>
      <c r="G32" s="6">
        <f t="shared" si="1"/>
        <v>10</v>
      </c>
      <c r="H32" s="6">
        <v>52</v>
      </c>
      <c r="I32" s="6">
        <f t="shared" si="2"/>
        <v>47</v>
      </c>
      <c r="J32" s="6">
        <f t="shared" si="3"/>
        <v>47</v>
      </c>
      <c r="K32" s="6">
        <v>580</v>
      </c>
      <c r="L32" s="10" t="s">
        <v>47</v>
      </c>
      <c r="M32" s="6"/>
    </row>
    <row r="33" spans="1:13" ht="30" customHeight="1">
      <c r="A33" s="6" t="s">
        <v>22</v>
      </c>
      <c r="B33" s="6" t="s">
        <v>23</v>
      </c>
      <c r="C33" s="6" t="s">
        <v>23</v>
      </c>
      <c r="D33" s="6">
        <f>D15</f>
        <v>143493</v>
      </c>
      <c r="E33" s="6">
        <f>E32</f>
        <v>145135</v>
      </c>
      <c r="F33" s="6">
        <f>F15</f>
        <v>16</v>
      </c>
      <c r="G33" s="6">
        <f>G32</f>
        <v>10</v>
      </c>
      <c r="H33" s="6">
        <f>SUM(H15:H32)</f>
        <v>127</v>
      </c>
      <c r="I33" s="6">
        <f>SUM(I15:I32)</f>
        <v>133</v>
      </c>
      <c r="J33" s="6">
        <f>SUM(J15:J32)</f>
        <v>133</v>
      </c>
      <c r="K33" s="6">
        <f>SUM(K15:K32)</f>
        <v>1642</v>
      </c>
      <c r="L33" s="6" t="s">
        <v>23</v>
      </c>
      <c r="M33" s="6" t="s">
        <v>23</v>
      </c>
    </row>
    <row r="35" spans="1:13">
      <c r="B35" t="s">
        <v>224</v>
      </c>
    </row>
  </sheetData>
  <mergeCells count="23">
    <mergeCell ref="A9:L9"/>
    <mergeCell ref="A2:F2"/>
    <mergeCell ref="A3:E3"/>
    <mergeCell ref="A4:L4"/>
    <mergeCell ref="A5:L5"/>
    <mergeCell ref="A7:L7"/>
    <mergeCell ref="A10:A13"/>
    <mergeCell ref="B10:C11"/>
    <mergeCell ref="D10:E11"/>
    <mergeCell ref="F10:J10"/>
    <mergeCell ref="J12:J13"/>
    <mergeCell ref="B12:B13"/>
    <mergeCell ref="D12:D13"/>
    <mergeCell ref="E12:E13"/>
    <mergeCell ref="F12:F13"/>
    <mergeCell ref="M10:M13"/>
    <mergeCell ref="F11:G11"/>
    <mergeCell ref="H11:H13"/>
    <mergeCell ref="I11:J11"/>
    <mergeCell ref="G12:G13"/>
    <mergeCell ref="I12:I13"/>
    <mergeCell ref="L10:L13"/>
    <mergeCell ref="K10:K13"/>
  </mergeCells>
  <phoneticPr fontId="8" type="noConversion"/>
  <pageMargins left="0.31496062992125984" right="0.31496062992125984" top="0.35433070866141736" bottom="0.35433070866141736" header="0" footer="0"/>
  <pageSetup paperSize="9" scale="65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7"/>
  <sheetViews>
    <sheetView topLeftCell="A18" workbookViewId="0">
      <selection activeCell="K15" sqref="K15:L34"/>
    </sheetView>
  </sheetViews>
  <sheetFormatPr defaultRowHeight="15"/>
  <cols>
    <col min="1" max="1" width="10.42578125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8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27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5">
        <v>14</v>
      </c>
    </row>
    <row r="15" spans="1:13" ht="30" customHeight="1">
      <c r="A15" s="14">
        <v>42401</v>
      </c>
      <c r="B15" s="6" t="s">
        <v>20</v>
      </c>
      <c r="C15" s="6" t="s">
        <v>21</v>
      </c>
      <c r="D15" s="6">
        <f>'январь 2016Алиев'!E32</f>
        <v>145135</v>
      </c>
      <c r="E15" s="6">
        <f>D15+K15</f>
        <v>145180</v>
      </c>
      <c r="F15" s="6">
        <f>'январь 2016Алиев'!G32</f>
        <v>10</v>
      </c>
      <c r="G15" s="6">
        <f>F15+H15-I15</f>
        <v>6</v>
      </c>
      <c r="H15" s="6"/>
      <c r="I15" s="6">
        <f>ROUND(K15*8.1/100,0)</f>
        <v>4</v>
      </c>
      <c r="J15" s="6">
        <f>I15</f>
        <v>4</v>
      </c>
      <c r="K15" s="6">
        <v>45</v>
      </c>
      <c r="L15" s="10" t="s">
        <v>48</v>
      </c>
      <c r="M15" s="6"/>
    </row>
    <row r="16" spans="1:13" ht="30" customHeight="1">
      <c r="A16" s="14">
        <v>42402</v>
      </c>
      <c r="B16" s="6" t="s">
        <v>20</v>
      </c>
      <c r="C16" s="6" t="s">
        <v>21</v>
      </c>
      <c r="D16" s="6">
        <f>E15</f>
        <v>145180</v>
      </c>
      <c r="E16" s="6">
        <f t="shared" ref="E16:E33" si="0">D16+K16</f>
        <v>145192</v>
      </c>
      <c r="F16" s="6">
        <f>G15</f>
        <v>6</v>
      </c>
      <c r="G16" s="6">
        <f t="shared" ref="G16:G34" si="1">F16+H16-I16</f>
        <v>5</v>
      </c>
      <c r="H16" s="6"/>
      <c r="I16" s="6">
        <f t="shared" ref="I16:I34" si="2">ROUND(K16*8.1/100,0)</f>
        <v>1</v>
      </c>
      <c r="J16" s="6">
        <f t="shared" ref="J16:J34" si="3">I16</f>
        <v>1</v>
      </c>
      <c r="K16" s="6">
        <v>12</v>
      </c>
      <c r="L16" s="10" t="s">
        <v>66</v>
      </c>
      <c r="M16" s="6"/>
    </row>
    <row r="17" spans="1:13" ht="30" customHeight="1">
      <c r="A17" s="14">
        <v>42403</v>
      </c>
      <c r="B17" s="6" t="s">
        <v>20</v>
      </c>
      <c r="C17" s="6" t="s">
        <v>21</v>
      </c>
      <c r="D17" s="6">
        <f t="shared" ref="D17:D34" si="4">E16</f>
        <v>145192</v>
      </c>
      <c r="E17" s="6">
        <f t="shared" si="0"/>
        <v>145267</v>
      </c>
      <c r="F17" s="6">
        <f t="shared" ref="F17:F34" si="5">G16</f>
        <v>5</v>
      </c>
      <c r="G17" s="6">
        <f t="shared" si="1"/>
        <v>29</v>
      </c>
      <c r="H17" s="6">
        <v>30</v>
      </c>
      <c r="I17" s="6">
        <f t="shared" si="2"/>
        <v>6</v>
      </c>
      <c r="J17" s="6">
        <f t="shared" si="3"/>
        <v>6</v>
      </c>
      <c r="K17" s="6">
        <v>75</v>
      </c>
      <c r="L17" s="10" t="s">
        <v>65</v>
      </c>
      <c r="M17" s="6"/>
    </row>
    <row r="18" spans="1:13" ht="39" customHeight="1">
      <c r="A18" s="14">
        <v>42404</v>
      </c>
      <c r="B18" s="6" t="s">
        <v>20</v>
      </c>
      <c r="C18" s="6" t="s">
        <v>21</v>
      </c>
      <c r="D18" s="6">
        <f t="shared" si="4"/>
        <v>145267</v>
      </c>
      <c r="E18" s="6">
        <f t="shared" si="0"/>
        <v>145312</v>
      </c>
      <c r="F18" s="6">
        <f t="shared" si="5"/>
        <v>29</v>
      </c>
      <c r="G18" s="6">
        <f t="shared" si="1"/>
        <v>25</v>
      </c>
      <c r="H18" s="6"/>
      <c r="I18" s="6">
        <f t="shared" si="2"/>
        <v>4</v>
      </c>
      <c r="J18" s="6">
        <f t="shared" si="3"/>
        <v>4</v>
      </c>
      <c r="K18" s="6">
        <v>45</v>
      </c>
      <c r="L18" s="10" t="s">
        <v>49</v>
      </c>
      <c r="M18" s="6"/>
    </row>
    <row r="19" spans="1:13" ht="30" customHeight="1">
      <c r="A19" s="14">
        <v>42405</v>
      </c>
      <c r="B19" s="6" t="s">
        <v>20</v>
      </c>
      <c r="C19" s="6" t="s">
        <v>21</v>
      </c>
      <c r="D19" s="6">
        <f t="shared" si="4"/>
        <v>145312</v>
      </c>
      <c r="E19" s="6">
        <f t="shared" si="0"/>
        <v>145387</v>
      </c>
      <c r="F19" s="6">
        <f t="shared" si="5"/>
        <v>25</v>
      </c>
      <c r="G19" s="6">
        <f t="shared" si="1"/>
        <v>19</v>
      </c>
      <c r="H19" s="6"/>
      <c r="I19" s="6">
        <f t="shared" si="2"/>
        <v>6</v>
      </c>
      <c r="J19" s="6">
        <f t="shared" si="3"/>
        <v>6</v>
      </c>
      <c r="K19" s="6">
        <v>75</v>
      </c>
      <c r="L19" s="10" t="s">
        <v>50</v>
      </c>
      <c r="M19" s="6"/>
    </row>
    <row r="20" spans="1:13" ht="36.75" customHeight="1">
      <c r="A20" s="14">
        <v>42408</v>
      </c>
      <c r="B20" s="6" t="s">
        <v>20</v>
      </c>
      <c r="C20" s="6" t="s">
        <v>21</v>
      </c>
      <c r="D20" s="6">
        <f t="shared" si="4"/>
        <v>145387</v>
      </c>
      <c r="E20" s="6">
        <f t="shared" si="0"/>
        <v>145472</v>
      </c>
      <c r="F20" s="6">
        <f t="shared" si="5"/>
        <v>19</v>
      </c>
      <c r="G20" s="6">
        <f t="shared" si="1"/>
        <v>12</v>
      </c>
      <c r="H20" s="6"/>
      <c r="I20" s="6">
        <f t="shared" si="2"/>
        <v>7</v>
      </c>
      <c r="J20" s="6">
        <f t="shared" si="3"/>
        <v>7</v>
      </c>
      <c r="K20" s="6">
        <v>85</v>
      </c>
      <c r="L20" s="10" t="s">
        <v>51</v>
      </c>
      <c r="M20" s="6"/>
    </row>
    <row r="21" spans="1:13" ht="30" customHeight="1">
      <c r="A21" s="14">
        <v>42409</v>
      </c>
      <c r="B21" s="6" t="s">
        <v>20</v>
      </c>
      <c r="C21" s="6" t="s">
        <v>21</v>
      </c>
      <c r="D21" s="6">
        <f t="shared" si="4"/>
        <v>145472</v>
      </c>
      <c r="E21" s="6">
        <f t="shared" si="0"/>
        <v>145522</v>
      </c>
      <c r="F21" s="6">
        <f t="shared" si="5"/>
        <v>12</v>
      </c>
      <c r="G21" s="6">
        <f t="shared" si="1"/>
        <v>8</v>
      </c>
      <c r="H21" s="6"/>
      <c r="I21" s="6">
        <f t="shared" si="2"/>
        <v>4</v>
      </c>
      <c r="J21" s="6">
        <f t="shared" si="3"/>
        <v>4</v>
      </c>
      <c r="K21" s="6">
        <v>50</v>
      </c>
      <c r="L21" s="10" t="s">
        <v>52</v>
      </c>
      <c r="M21" s="6"/>
    </row>
    <row r="22" spans="1:13" ht="30" customHeight="1">
      <c r="A22" s="14">
        <v>42410</v>
      </c>
      <c r="B22" s="6" t="s">
        <v>20</v>
      </c>
      <c r="C22" s="6" t="s">
        <v>21</v>
      </c>
      <c r="D22" s="6">
        <f t="shared" si="4"/>
        <v>145522</v>
      </c>
      <c r="E22" s="6">
        <f t="shared" si="0"/>
        <v>145562</v>
      </c>
      <c r="F22" s="6">
        <f t="shared" si="5"/>
        <v>8</v>
      </c>
      <c r="G22" s="6">
        <f t="shared" si="1"/>
        <v>5</v>
      </c>
      <c r="H22" s="6"/>
      <c r="I22" s="6">
        <f t="shared" si="2"/>
        <v>3</v>
      </c>
      <c r="J22" s="6">
        <f t="shared" si="3"/>
        <v>3</v>
      </c>
      <c r="K22" s="6">
        <v>40</v>
      </c>
      <c r="L22" s="10" t="s">
        <v>53</v>
      </c>
      <c r="M22" s="6"/>
    </row>
    <row r="23" spans="1:13" ht="30" customHeight="1">
      <c r="A23" s="14">
        <v>42411</v>
      </c>
      <c r="B23" s="6" t="s">
        <v>20</v>
      </c>
      <c r="C23" s="6" t="s">
        <v>21</v>
      </c>
      <c r="D23" s="6">
        <f t="shared" si="4"/>
        <v>145562</v>
      </c>
      <c r="E23" s="6">
        <f t="shared" si="0"/>
        <v>145612</v>
      </c>
      <c r="F23" s="6">
        <f t="shared" si="5"/>
        <v>5</v>
      </c>
      <c r="G23" s="6">
        <f t="shared" si="1"/>
        <v>41</v>
      </c>
      <c r="H23" s="6">
        <v>40</v>
      </c>
      <c r="I23" s="6">
        <f t="shared" si="2"/>
        <v>4</v>
      </c>
      <c r="J23" s="6">
        <f t="shared" si="3"/>
        <v>4</v>
      </c>
      <c r="K23" s="6">
        <v>50</v>
      </c>
      <c r="L23" s="10" t="s">
        <v>54</v>
      </c>
      <c r="M23" s="6"/>
    </row>
    <row r="24" spans="1:13" ht="30" customHeight="1">
      <c r="A24" s="14">
        <v>42412</v>
      </c>
      <c r="B24" s="6" t="s">
        <v>20</v>
      </c>
      <c r="C24" s="6" t="s">
        <v>21</v>
      </c>
      <c r="D24" s="6">
        <f t="shared" si="4"/>
        <v>145612</v>
      </c>
      <c r="E24" s="6">
        <f t="shared" si="0"/>
        <v>145647</v>
      </c>
      <c r="F24" s="6">
        <f t="shared" si="5"/>
        <v>41</v>
      </c>
      <c r="G24" s="6">
        <f t="shared" si="1"/>
        <v>38</v>
      </c>
      <c r="H24" s="6"/>
      <c r="I24" s="6">
        <f t="shared" si="2"/>
        <v>3</v>
      </c>
      <c r="J24" s="6">
        <f t="shared" si="3"/>
        <v>3</v>
      </c>
      <c r="K24" s="6">
        <v>35</v>
      </c>
      <c r="L24" s="10" t="s">
        <v>55</v>
      </c>
      <c r="M24" s="6"/>
    </row>
    <row r="25" spans="1:13" ht="30" customHeight="1">
      <c r="A25" s="14">
        <v>42415</v>
      </c>
      <c r="B25" s="6" t="s">
        <v>20</v>
      </c>
      <c r="C25" s="6" t="s">
        <v>21</v>
      </c>
      <c r="D25" s="6">
        <f t="shared" si="4"/>
        <v>145647</v>
      </c>
      <c r="E25" s="6">
        <f t="shared" si="0"/>
        <v>145682</v>
      </c>
      <c r="F25" s="6">
        <f t="shared" si="5"/>
        <v>38</v>
      </c>
      <c r="G25" s="6">
        <f t="shared" si="1"/>
        <v>35</v>
      </c>
      <c r="H25" s="6"/>
      <c r="I25" s="6">
        <f t="shared" si="2"/>
        <v>3</v>
      </c>
      <c r="J25" s="6">
        <f t="shared" si="3"/>
        <v>3</v>
      </c>
      <c r="K25" s="6">
        <v>35</v>
      </c>
      <c r="L25" s="10" t="s">
        <v>56</v>
      </c>
      <c r="M25" s="6"/>
    </row>
    <row r="26" spans="1:13" ht="30" customHeight="1">
      <c r="A26" s="14">
        <v>42416</v>
      </c>
      <c r="B26" s="6" t="s">
        <v>20</v>
      </c>
      <c r="C26" s="6" t="s">
        <v>21</v>
      </c>
      <c r="D26" s="6">
        <f t="shared" si="4"/>
        <v>145682</v>
      </c>
      <c r="E26" s="6">
        <f t="shared" si="0"/>
        <v>145757</v>
      </c>
      <c r="F26" s="6">
        <f t="shared" si="5"/>
        <v>35</v>
      </c>
      <c r="G26" s="6">
        <f t="shared" si="1"/>
        <v>29</v>
      </c>
      <c r="H26" s="6"/>
      <c r="I26" s="6">
        <f t="shared" si="2"/>
        <v>6</v>
      </c>
      <c r="J26" s="6">
        <f t="shared" si="3"/>
        <v>6</v>
      </c>
      <c r="K26" s="6">
        <v>75</v>
      </c>
      <c r="L26" s="10" t="s">
        <v>57</v>
      </c>
      <c r="M26" s="6"/>
    </row>
    <row r="27" spans="1:13" ht="30" customHeight="1">
      <c r="A27" s="14">
        <v>42417</v>
      </c>
      <c r="B27" s="6" t="s">
        <v>20</v>
      </c>
      <c r="C27" s="6" t="s">
        <v>21</v>
      </c>
      <c r="D27" s="6">
        <f t="shared" si="4"/>
        <v>145757</v>
      </c>
      <c r="E27" s="6">
        <f t="shared" si="0"/>
        <v>145832</v>
      </c>
      <c r="F27" s="6">
        <f t="shared" si="5"/>
        <v>29</v>
      </c>
      <c r="G27" s="6">
        <f t="shared" si="1"/>
        <v>23</v>
      </c>
      <c r="H27" s="6"/>
      <c r="I27" s="6">
        <f t="shared" si="2"/>
        <v>6</v>
      </c>
      <c r="J27" s="6">
        <f t="shared" si="3"/>
        <v>6</v>
      </c>
      <c r="K27" s="6">
        <v>75</v>
      </c>
      <c r="L27" s="10" t="s">
        <v>64</v>
      </c>
      <c r="M27" s="6"/>
    </row>
    <row r="28" spans="1:13" ht="30" customHeight="1">
      <c r="A28" s="14">
        <v>42418</v>
      </c>
      <c r="B28" s="6" t="s">
        <v>20</v>
      </c>
      <c r="C28" s="6" t="s">
        <v>21</v>
      </c>
      <c r="D28" s="6">
        <f t="shared" si="4"/>
        <v>145832</v>
      </c>
      <c r="E28" s="6">
        <f t="shared" si="0"/>
        <v>145862</v>
      </c>
      <c r="F28" s="6">
        <f t="shared" si="5"/>
        <v>23</v>
      </c>
      <c r="G28" s="6">
        <f t="shared" si="1"/>
        <v>21</v>
      </c>
      <c r="H28" s="6"/>
      <c r="I28" s="6">
        <f t="shared" si="2"/>
        <v>2</v>
      </c>
      <c r="J28" s="6">
        <f t="shared" si="3"/>
        <v>2</v>
      </c>
      <c r="K28" s="6">
        <v>30</v>
      </c>
      <c r="L28" s="10" t="s">
        <v>63</v>
      </c>
      <c r="M28" s="6"/>
    </row>
    <row r="29" spans="1:13" ht="30" customHeight="1">
      <c r="A29" s="14">
        <v>42419</v>
      </c>
      <c r="B29" s="6" t="s">
        <v>20</v>
      </c>
      <c r="C29" s="6" t="s">
        <v>21</v>
      </c>
      <c r="D29" s="6">
        <f t="shared" si="4"/>
        <v>145862</v>
      </c>
      <c r="E29" s="6">
        <f t="shared" si="0"/>
        <v>146048</v>
      </c>
      <c r="F29" s="6">
        <f t="shared" si="5"/>
        <v>21</v>
      </c>
      <c r="G29" s="6">
        <f t="shared" si="1"/>
        <v>36</v>
      </c>
      <c r="H29" s="6">
        <v>30</v>
      </c>
      <c r="I29" s="6">
        <f t="shared" si="2"/>
        <v>15</v>
      </c>
      <c r="J29" s="6">
        <f t="shared" si="3"/>
        <v>15</v>
      </c>
      <c r="K29" s="6">
        <v>186</v>
      </c>
      <c r="L29" s="10" t="s">
        <v>58</v>
      </c>
      <c r="M29" s="6"/>
    </row>
    <row r="30" spans="1:13" ht="30" customHeight="1">
      <c r="A30" s="14">
        <v>42422</v>
      </c>
      <c r="B30" s="6" t="s">
        <v>20</v>
      </c>
      <c r="C30" s="6" t="s">
        <v>21</v>
      </c>
      <c r="D30" s="6">
        <f t="shared" si="4"/>
        <v>146048</v>
      </c>
      <c r="E30" s="6">
        <f t="shared" si="0"/>
        <v>146128</v>
      </c>
      <c r="F30" s="6">
        <f t="shared" si="5"/>
        <v>36</v>
      </c>
      <c r="G30" s="6">
        <f t="shared" si="1"/>
        <v>30</v>
      </c>
      <c r="H30" s="6"/>
      <c r="I30" s="6">
        <f t="shared" si="2"/>
        <v>6</v>
      </c>
      <c r="J30" s="6">
        <f t="shared" si="3"/>
        <v>6</v>
      </c>
      <c r="K30" s="6">
        <v>80</v>
      </c>
      <c r="L30" s="10" t="s">
        <v>56</v>
      </c>
      <c r="M30" s="6"/>
    </row>
    <row r="31" spans="1:13" ht="30" customHeight="1">
      <c r="A31" s="14">
        <v>42424</v>
      </c>
      <c r="B31" s="6" t="s">
        <v>20</v>
      </c>
      <c r="C31" s="6" t="s">
        <v>21</v>
      </c>
      <c r="D31" s="6">
        <f>E30</f>
        <v>146128</v>
      </c>
      <c r="E31" s="6">
        <f t="shared" si="0"/>
        <v>146218</v>
      </c>
      <c r="F31" s="6">
        <f t="shared" si="5"/>
        <v>30</v>
      </c>
      <c r="G31" s="6">
        <f t="shared" si="1"/>
        <v>23</v>
      </c>
      <c r="H31" s="6"/>
      <c r="I31" s="6">
        <f t="shared" si="2"/>
        <v>7</v>
      </c>
      <c r="J31" s="6">
        <f t="shared" si="3"/>
        <v>7</v>
      </c>
      <c r="K31" s="6">
        <v>90</v>
      </c>
      <c r="L31" s="10" t="s">
        <v>59</v>
      </c>
      <c r="M31" s="6"/>
    </row>
    <row r="32" spans="1:13" ht="30" customHeight="1">
      <c r="A32" s="14">
        <v>42425</v>
      </c>
      <c r="B32" s="6" t="s">
        <v>20</v>
      </c>
      <c r="C32" s="6" t="s">
        <v>21</v>
      </c>
      <c r="D32" s="6">
        <f t="shared" si="4"/>
        <v>146218</v>
      </c>
      <c r="E32" s="6">
        <f t="shared" si="0"/>
        <v>146438</v>
      </c>
      <c r="F32" s="6">
        <f t="shared" si="5"/>
        <v>23</v>
      </c>
      <c r="G32" s="6">
        <f t="shared" si="1"/>
        <v>45</v>
      </c>
      <c r="H32" s="6">
        <v>40</v>
      </c>
      <c r="I32" s="6">
        <f t="shared" si="2"/>
        <v>18</v>
      </c>
      <c r="J32" s="6">
        <f t="shared" si="3"/>
        <v>18</v>
      </c>
      <c r="K32" s="6">
        <v>220</v>
      </c>
      <c r="L32" s="10" t="s">
        <v>60</v>
      </c>
      <c r="M32" s="6"/>
    </row>
    <row r="33" spans="1:13" ht="30" customHeight="1">
      <c r="A33" s="14">
        <v>42426</v>
      </c>
      <c r="B33" s="6" t="s">
        <v>20</v>
      </c>
      <c r="C33" s="6" t="s">
        <v>21</v>
      </c>
      <c r="D33" s="6">
        <f t="shared" si="4"/>
        <v>146438</v>
      </c>
      <c r="E33" s="6">
        <f t="shared" si="0"/>
        <v>146618</v>
      </c>
      <c r="F33" s="6">
        <f t="shared" si="5"/>
        <v>45</v>
      </c>
      <c r="G33" s="6">
        <f t="shared" si="1"/>
        <v>30</v>
      </c>
      <c r="H33" s="6"/>
      <c r="I33" s="6">
        <f t="shared" si="2"/>
        <v>15</v>
      </c>
      <c r="J33" s="6">
        <f t="shared" si="3"/>
        <v>15</v>
      </c>
      <c r="K33" s="6">
        <v>180</v>
      </c>
      <c r="L33" s="10" t="s">
        <v>61</v>
      </c>
      <c r="M33" s="6"/>
    </row>
    <row r="34" spans="1:13" ht="30" customHeight="1">
      <c r="A34" s="14">
        <v>42429</v>
      </c>
      <c r="B34" s="6" t="s">
        <v>20</v>
      </c>
      <c r="C34" s="6" t="s">
        <v>21</v>
      </c>
      <c r="D34" s="6">
        <f t="shared" si="4"/>
        <v>146618</v>
      </c>
      <c r="E34" s="6">
        <f>D34+K34</f>
        <v>146863</v>
      </c>
      <c r="F34" s="6">
        <f t="shared" si="5"/>
        <v>30</v>
      </c>
      <c r="G34" s="6">
        <f t="shared" si="1"/>
        <v>10</v>
      </c>
      <c r="H34" s="6"/>
      <c r="I34" s="6">
        <f t="shared" si="2"/>
        <v>20</v>
      </c>
      <c r="J34" s="6">
        <f t="shared" si="3"/>
        <v>20</v>
      </c>
      <c r="K34" s="6">
        <v>245</v>
      </c>
      <c r="L34" s="10" t="s">
        <v>62</v>
      </c>
      <c r="M34" s="6"/>
    </row>
    <row r="35" spans="1:13">
      <c r="A35" s="6" t="s">
        <v>22</v>
      </c>
      <c r="B35" s="6" t="s">
        <v>23</v>
      </c>
      <c r="C35" s="6" t="s">
        <v>23</v>
      </c>
      <c r="D35" s="6">
        <f>D15</f>
        <v>145135</v>
      </c>
      <c r="E35" s="6">
        <f>E34</f>
        <v>146863</v>
      </c>
      <c r="F35" s="8">
        <f>F15</f>
        <v>10</v>
      </c>
      <c r="G35" s="8">
        <f>G34</f>
        <v>10</v>
      </c>
      <c r="H35" s="6">
        <f>SUM(H17:H34)</f>
        <v>140</v>
      </c>
      <c r="I35" s="6">
        <f>SUM(I15:I34)</f>
        <v>140</v>
      </c>
      <c r="J35" s="6">
        <f>SUM(J15:J34)</f>
        <v>140</v>
      </c>
      <c r="K35" s="6">
        <f>SUM(K15:K34)</f>
        <v>1728</v>
      </c>
      <c r="L35" s="6" t="s">
        <v>23</v>
      </c>
    </row>
    <row r="37" spans="1:13">
      <c r="B37" t="s">
        <v>243</v>
      </c>
    </row>
  </sheetData>
  <mergeCells count="23">
    <mergeCell ref="A9:L9"/>
    <mergeCell ref="A2:F2"/>
    <mergeCell ref="A3:E3"/>
    <mergeCell ref="A4:L4"/>
    <mergeCell ref="A5:L5"/>
    <mergeCell ref="A7:L7"/>
    <mergeCell ref="A10:A13"/>
    <mergeCell ref="B10:C11"/>
    <mergeCell ref="D10:E11"/>
    <mergeCell ref="F10:J10"/>
    <mergeCell ref="J12:J13"/>
    <mergeCell ref="B12:B13"/>
    <mergeCell ref="D12:D13"/>
    <mergeCell ref="E12:E13"/>
    <mergeCell ref="F12:F13"/>
    <mergeCell ref="M10:M13"/>
    <mergeCell ref="F11:G11"/>
    <mergeCell ref="H11:H13"/>
    <mergeCell ref="I11:J11"/>
    <mergeCell ref="G12:G13"/>
    <mergeCell ref="I12:I13"/>
    <mergeCell ref="L10:L13"/>
    <mergeCell ref="K10:K13"/>
  </mergeCells>
  <phoneticPr fontId="8" type="noConversion"/>
  <pageMargins left="0.31496062992125984" right="0.31496062992125984" top="0.35433070866141736" bottom="0.35433070866141736" header="0" footer="0"/>
  <pageSetup paperSize="9" scale="65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9"/>
  <sheetViews>
    <sheetView topLeftCell="A25" workbookViewId="0">
      <selection activeCell="K27" sqref="K27:L35"/>
    </sheetView>
  </sheetViews>
  <sheetFormatPr defaultRowHeight="15"/>
  <cols>
    <col min="1" max="1" width="10.42578125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8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87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 ht="15.75" thickBot="1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5">
        <v>13</v>
      </c>
    </row>
    <row r="15" spans="1:13" ht="30" customHeight="1" thickBot="1">
      <c r="A15" s="15">
        <v>42430</v>
      </c>
      <c r="B15" s="6" t="s">
        <v>20</v>
      </c>
      <c r="C15" s="6" t="s">
        <v>21</v>
      </c>
      <c r="D15" s="6">
        <f>февраль2016Алиев!E34</f>
        <v>146863</v>
      </c>
      <c r="E15" s="6">
        <f>D15+K15</f>
        <v>146913</v>
      </c>
      <c r="F15" s="8">
        <f>февраль2016Алиев!G35</f>
        <v>10</v>
      </c>
      <c r="G15" s="6">
        <f>F15+H15-I15</f>
        <v>6</v>
      </c>
      <c r="H15" s="6"/>
      <c r="I15" s="6">
        <f>ROUND(K15*8.1/100,0)</f>
        <v>4</v>
      </c>
      <c r="J15" s="6">
        <f>I15</f>
        <v>4</v>
      </c>
      <c r="K15" s="6">
        <v>50</v>
      </c>
      <c r="L15" s="10" t="s">
        <v>69</v>
      </c>
      <c r="M15" s="6"/>
    </row>
    <row r="16" spans="1:13" ht="30" customHeight="1" thickBot="1">
      <c r="A16" s="15">
        <v>42431</v>
      </c>
      <c r="B16" s="6" t="s">
        <v>20</v>
      </c>
      <c r="C16" s="6" t="s">
        <v>21</v>
      </c>
      <c r="D16" s="6">
        <f>E15</f>
        <v>146913</v>
      </c>
      <c r="E16" s="6">
        <f t="shared" ref="E16:E36" si="0">D16+K16</f>
        <v>146931</v>
      </c>
      <c r="F16" s="6">
        <f>G15</f>
        <v>6</v>
      </c>
      <c r="G16" s="6">
        <f t="shared" ref="G16:G36" si="1">F16+H16-I16</f>
        <v>5</v>
      </c>
      <c r="H16" s="6"/>
      <c r="I16" s="6">
        <f t="shared" ref="I16:I36" si="2">ROUND(K16*8.1/100,0)</f>
        <v>1</v>
      </c>
      <c r="J16" s="6">
        <f t="shared" ref="J16:J36" si="3">I16</f>
        <v>1</v>
      </c>
      <c r="K16" s="6">
        <v>18</v>
      </c>
      <c r="L16" s="10" t="s">
        <v>70</v>
      </c>
      <c r="M16" s="6"/>
    </row>
    <row r="17" spans="1:13" ht="30" customHeight="1" thickBot="1">
      <c r="A17" s="15">
        <v>42432</v>
      </c>
      <c r="B17" s="6" t="s">
        <v>20</v>
      </c>
      <c r="C17" s="6" t="s">
        <v>21</v>
      </c>
      <c r="D17" s="6">
        <f t="shared" ref="D17:D36" si="4">E16</f>
        <v>146931</v>
      </c>
      <c r="E17" s="6">
        <f t="shared" si="0"/>
        <v>147051</v>
      </c>
      <c r="F17" s="6">
        <f t="shared" ref="F17:F36" si="5">G16</f>
        <v>5</v>
      </c>
      <c r="G17" s="6">
        <f t="shared" si="1"/>
        <v>35</v>
      </c>
      <c r="H17" s="6">
        <v>40</v>
      </c>
      <c r="I17" s="6">
        <f t="shared" si="2"/>
        <v>10</v>
      </c>
      <c r="J17" s="6">
        <f t="shared" si="3"/>
        <v>10</v>
      </c>
      <c r="K17" s="6">
        <v>120</v>
      </c>
      <c r="L17" s="10" t="s">
        <v>71</v>
      </c>
      <c r="M17" s="6"/>
    </row>
    <row r="18" spans="1:13" ht="39" customHeight="1" thickBot="1">
      <c r="A18" s="15">
        <v>42433</v>
      </c>
      <c r="B18" s="6" t="s">
        <v>20</v>
      </c>
      <c r="C18" s="6" t="s">
        <v>21</v>
      </c>
      <c r="D18" s="6">
        <f t="shared" si="4"/>
        <v>147051</v>
      </c>
      <c r="E18" s="6">
        <f t="shared" si="0"/>
        <v>147141</v>
      </c>
      <c r="F18" s="6">
        <f t="shared" si="5"/>
        <v>35</v>
      </c>
      <c r="G18" s="6">
        <f t="shared" si="1"/>
        <v>28</v>
      </c>
      <c r="H18" s="6"/>
      <c r="I18" s="6">
        <f t="shared" si="2"/>
        <v>7</v>
      </c>
      <c r="J18" s="6">
        <f t="shared" si="3"/>
        <v>7</v>
      </c>
      <c r="K18" s="6">
        <v>90</v>
      </c>
      <c r="L18" s="10" t="s">
        <v>72</v>
      </c>
      <c r="M18" s="6"/>
    </row>
    <row r="19" spans="1:13" ht="30" customHeight="1" thickBot="1">
      <c r="A19" s="15">
        <v>42438</v>
      </c>
      <c r="B19" s="6" t="s">
        <v>20</v>
      </c>
      <c r="C19" s="6" t="s">
        <v>21</v>
      </c>
      <c r="D19" s="6">
        <f t="shared" si="4"/>
        <v>147141</v>
      </c>
      <c r="E19" s="6">
        <f t="shared" si="0"/>
        <v>147271</v>
      </c>
      <c r="F19" s="6">
        <f t="shared" si="5"/>
        <v>28</v>
      </c>
      <c r="G19" s="6">
        <f t="shared" si="1"/>
        <v>17</v>
      </c>
      <c r="H19" s="6"/>
      <c r="I19" s="6">
        <f t="shared" si="2"/>
        <v>11</v>
      </c>
      <c r="J19" s="6">
        <f t="shared" si="3"/>
        <v>11</v>
      </c>
      <c r="K19" s="6">
        <v>130</v>
      </c>
      <c r="L19" s="10" t="s">
        <v>34</v>
      </c>
      <c r="M19" s="6"/>
    </row>
    <row r="20" spans="1:13" ht="36.75" customHeight="1" thickBot="1">
      <c r="A20" s="15">
        <v>42439</v>
      </c>
      <c r="B20" s="6" t="s">
        <v>20</v>
      </c>
      <c r="C20" s="6" t="s">
        <v>21</v>
      </c>
      <c r="D20" s="6">
        <f t="shared" si="4"/>
        <v>147271</v>
      </c>
      <c r="E20" s="6">
        <f t="shared" si="0"/>
        <v>147356</v>
      </c>
      <c r="F20" s="6">
        <f t="shared" si="5"/>
        <v>17</v>
      </c>
      <c r="G20" s="6">
        <f t="shared" si="1"/>
        <v>10</v>
      </c>
      <c r="H20" s="6"/>
      <c r="I20" s="6">
        <f t="shared" si="2"/>
        <v>7</v>
      </c>
      <c r="J20" s="6">
        <f t="shared" si="3"/>
        <v>7</v>
      </c>
      <c r="K20" s="6">
        <v>85</v>
      </c>
      <c r="L20" s="10" t="s">
        <v>35</v>
      </c>
      <c r="M20" s="6"/>
    </row>
    <row r="21" spans="1:13" ht="30" customHeight="1" thickBot="1">
      <c r="A21" s="15">
        <v>42440</v>
      </c>
      <c r="B21" s="6" t="s">
        <v>20</v>
      </c>
      <c r="C21" s="6" t="s">
        <v>21</v>
      </c>
      <c r="D21" s="6">
        <f t="shared" si="4"/>
        <v>147356</v>
      </c>
      <c r="E21" s="6">
        <f t="shared" si="0"/>
        <v>147426</v>
      </c>
      <c r="F21" s="6">
        <f t="shared" si="5"/>
        <v>10</v>
      </c>
      <c r="G21" s="6">
        <f t="shared" si="1"/>
        <v>4</v>
      </c>
      <c r="H21" s="6"/>
      <c r="I21" s="6">
        <f t="shared" si="2"/>
        <v>6</v>
      </c>
      <c r="J21" s="6">
        <f t="shared" si="3"/>
        <v>6</v>
      </c>
      <c r="K21" s="6">
        <v>70</v>
      </c>
      <c r="L21" s="10" t="s">
        <v>36</v>
      </c>
      <c r="M21" s="6"/>
    </row>
    <row r="22" spans="1:13" ht="30" customHeight="1" thickBot="1">
      <c r="A22" s="15">
        <v>42443</v>
      </c>
      <c r="B22" s="6" t="s">
        <v>20</v>
      </c>
      <c r="C22" s="6" t="s">
        <v>21</v>
      </c>
      <c r="D22" s="6">
        <f t="shared" si="4"/>
        <v>147426</v>
      </c>
      <c r="E22" s="6">
        <f t="shared" si="0"/>
        <v>147576</v>
      </c>
      <c r="F22" s="6">
        <f t="shared" si="5"/>
        <v>4</v>
      </c>
      <c r="G22" s="6">
        <f t="shared" si="1"/>
        <v>42</v>
      </c>
      <c r="H22" s="6">
        <v>50</v>
      </c>
      <c r="I22" s="6">
        <f t="shared" si="2"/>
        <v>12</v>
      </c>
      <c r="J22" s="6">
        <f t="shared" si="3"/>
        <v>12</v>
      </c>
      <c r="K22" s="6">
        <v>150</v>
      </c>
      <c r="L22" s="10" t="s">
        <v>37</v>
      </c>
      <c r="M22" s="6"/>
    </row>
    <row r="23" spans="1:13" ht="30" customHeight="1" thickBot="1">
      <c r="A23" s="15">
        <v>42444</v>
      </c>
      <c r="B23" s="6" t="s">
        <v>20</v>
      </c>
      <c r="C23" s="6" t="s">
        <v>21</v>
      </c>
      <c r="D23" s="6">
        <f t="shared" si="4"/>
        <v>147576</v>
      </c>
      <c r="E23" s="6">
        <f t="shared" si="0"/>
        <v>147626</v>
      </c>
      <c r="F23" s="6">
        <f t="shared" si="5"/>
        <v>42</v>
      </c>
      <c r="G23" s="6">
        <f t="shared" si="1"/>
        <v>38</v>
      </c>
      <c r="H23" s="6"/>
      <c r="I23" s="6">
        <f t="shared" si="2"/>
        <v>4</v>
      </c>
      <c r="J23" s="6">
        <f t="shared" si="3"/>
        <v>4</v>
      </c>
      <c r="K23" s="6">
        <v>50</v>
      </c>
      <c r="L23" s="10" t="s">
        <v>73</v>
      </c>
      <c r="M23" s="6"/>
    </row>
    <row r="24" spans="1:13" ht="30" customHeight="1" thickBot="1">
      <c r="A24" s="15">
        <v>42445</v>
      </c>
      <c r="B24" s="6" t="s">
        <v>20</v>
      </c>
      <c r="C24" s="6" t="s">
        <v>21</v>
      </c>
      <c r="D24" s="6">
        <f t="shared" si="4"/>
        <v>147626</v>
      </c>
      <c r="E24" s="6">
        <f t="shared" si="0"/>
        <v>147711</v>
      </c>
      <c r="F24" s="6">
        <f t="shared" si="5"/>
        <v>38</v>
      </c>
      <c r="G24" s="6">
        <f t="shared" si="1"/>
        <v>31</v>
      </c>
      <c r="H24" s="6"/>
      <c r="I24" s="6">
        <f t="shared" si="2"/>
        <v>7</v>
      </c>
      <c r="J24" s="6">
        <f t="shared" si="3"/>
        <v>7</v>
      </c>
      <c r="K24" s="6">
        <v>85</v>
      </c>
      <c r="L24" s="10" t="s">
        <v>74</v>
      </c>
      <c r="M24" s="6"/>
    </row>
    <row r="25" spans="1:13" ht="30" customHeight="1" thickBot="1">
      <c r="A25" s="15">
        <v>42446</v>
      </c>
      <c r="B25" s="6" t="s">
        <v>20</v>
      </c>
      <c r="C25" s="6" t="s">
        <v>21</v>
      </c>
      <c r="D25" s="6">
        <f t="shared" si="4"/>
        <v>147711</v>
      </c>
      <c r="E25" s="6">
        <f t="shared" si="0"/>
        <v>147781</v>
      </c>
      <c r="F25" s="6">
        <f t="shared" si="5"/>
        <v>31</v>
      </c>
      <c r="G25" s="6">
        <f t="shared" si="1"/>
        <v>25</v>
      </c>
      <c r="H25" s="6"/>
      <c r="I25" s="6">
        <f t="shared" si="2"/>
        <v>6</v>
      </c>
      <c r="J25" s="6">
        <f t="shared" si="3"/>
        <v>6</v>
      </c>
      <c r="K25" s="6">
        <v>70</v>
      </c>
      <c r="L25" s="10" t="s">
        <v>56</v>
      </c>
      <c r="M25" s="6"/>
    </row>
    <row r="26" spans="1:13" ht="30" customHeight="1" thickBot="1">
      <c r="A26" s="15">
        <v>42447</v>
      </c>
      <c r="B26" s="6" t="s">
        <v>20</v>
      </c>
      <c r="C26" s="6" t="s">
        <v>21</v>
      </c>
      <c r="D26" s="6">
        <f t="shared" si="4"/>
        <v>147781</v>
      </c>
      <c r="E26" s="6">
        <f t="shared" si="0"/>
        <v>147841</v>
      </c>
      <c r="F26" s="6">
        <f t="shared" si="5"/>
        <v>25</v>
      </c>
      <c r="G26" s="6">
        <f t="shared" si="1"/>
        <v>20</v>
      </c>
      <c r="H26" s="6"/>
      <c r="I26" s="6">
        <f t="shared" si="2"/>
        <v>5</v>
      </c>
      <c r="J26" s="6">
        <f t="shared" si="3"/>
        <v>5</v>
      </c>
      <c r="K26" s="6">
        <v>60</v>
      </c>
      <c r="L26" s="10" t="s">
        <v>75</v>
      </c>
      <c r="M26" s="6"/>
    </row>
    <row r="27" spans="1:13" ht="30" customHeight="1" thickBot="1">
      <c r="A27" s="15">
        <v>42450</v>
      </c>
      <c r="B27" s="6" t="s">
        <v>20</v>
      </c>
      <c r="C27" s="6" t="s">
        <v>21</v>
      </c>
      <c r="D27" s="6">
        <f t="shared" si="4"/>
        <v>147841</v>
      </c>
      <c r="E27" s="6">
        <f t="shared" si="0"/>
        <v>147856</v>
      </c>
      <c r="F27" s="6">
        <f t="shared" si="5"/>
        <v>20</v>
      </c>
      <c r="G27" s="6">
        <f t="shared" si="1"/>
        <v>39</v>
      </c>
      <c r="H27" s="6">
        <v>20</v>
      </c>
      <c r="I27" s="6">
        <f t="shared" si="2"/>
        <v>1</v>
      </c>
      <c r="J27" s="6">
        <f t="shared" si="3"/>
        <v>1</v>
      </c>
      <c r="K27" s="6">
        <v>15</v>
      </c>
      <c r="L27" s="10" t="s">
        <v>76</v>
      </c>
      <c r="M27" s="6"/>
    </row>
    <row r="28" spans="1:13" ht="30" customHeight="1" thickBot="1">
      <c r="A28" s="15">
        <v>42451</v>
      </c>
      <c r="B28" s="6" t="s">
        <v>20</v>
      </c>
      <c r="C28" s="6" t="s">
        <v>21</v>
      </c>
      <c r="D28" s="6">
        <f t="shared" si="4"/>
        <v>147856</v>
      </c>
      <c r="E28" s="6">
        <f t="shared" si="0"/>
        <v>147951</v>
      </c>
      <c r="F28" s="6">
        <f t="shared" si="5"/>
        <v>39</v>
      </c>
      <c r="G28" s="6">
        <f t="shared" si="1"/>
        <v>31</v>
      </c>
      <c r="H28" s="6"/>
      <c r="I28" s="6">
        <f t="shared" si="2"/>
        <v>8</v>
      </c>
      <c r="J28" s="6">
        <f t="shared" si="3"/>
        <v>8</v>
      </c>
      <c r="K28" s="6">
        <v>95</v>
      </c>
      <c r="L28" s="10" t="s">
        <v>77</v>
      </c>
      <c r="M28" s="6"/>
    </row>
    <row r="29" spans="1:13" ht="30" customHeight="1" thickBot="1">
      <c r="A29" s="15">
        <v>42452</v>
      </c>
      <c r="B29" s="6" t="s">
        <v>20</v>
      </c>
      <c r="C29" s="6" t="s">
        <v>21</v>
      </c>
      <c r="D29" s="6">
        <f t="shared" si="4"/>
        <v>147951</v>
      </c>
      <c r="E29" s="6">
        <f t="shared" si="0"/>
        <v>148001</v>
      </c>
      <c r="F29" s="6">
        <f t="shared" si="5"/>
        <v>31</v>
      </c>
      <c r="G29" s="6">
        <f t="shared" si="1"/>
        <v>27</v>
      </c>
      <c r="H29" s="6"/>
      <c r="I29" s="6">
        <f t="shared" si="2"/>
        <v>4</v>
      </c>
      <c r="J29" s="6">
        <f t="shared" si="3"/>
        <v>4</v>
      </c>
      <c r="K29" s="6">
        <v>50</v>
      </c>
      <c r="L29" s="10" t="s">
        <v>78</v>
      </c>
      <c r="M29" s="6"/>
    </row>
    <row r="30" spans="1:13" ht="30" customHeight="1" thickBot="1">
      <c r="A30" s="15">
        <v>42453</v>
      </c>
      <c r="B30" s="6" t="s">
        <v>20</v>
      </c>
      <c r="C30" s="6" t="s">
        <v>21</v>
      </c>
      <c r="D30" s="6">
        <f t="shared" si="4"/>
        <v>148001</v>
      </c>
      <c r="E30" s="6">
        <f t="shared" si="0"/>
        <v>148141</v>
      </c>
      <c r="F30" s="6">
        <f t="shared" si="5"/>
        <v>27</v>
      </c>
      <c r="G30" s="6">
        <f t="shared" si="1"/>
        <v>36</v>
      </c>
      <c r="H30" s="6">
        <v>20</v>
      </c>
      <c r="I30" s="6">
        <f t="shared" si="2"/>
        <v>11</v>
      </c>
      <c r="J30" s="6">
        <f t="shared" si="3"/>
        <v>11</v>
      </c>
      <c r="K30" s="6">
        <v>140</v>
      </c>
      <c r="L30" s="10" t="s">
        <v>79</v>
      </c>
      <c r="M30" s="6"/>
    </row>
    <row r="31" spans="1:13" ht="30" customHeight="1" thickBot="1">
      <c r="A31" s="15">
        <v>42454</v>
      </c>
      <c r="B31" s="6" t="s">
        <v>20</v>
      </c>
      <c r="C31" s="6" t="s">
        <v>21</v>
      </c>
      <c r="D31" s="6">
        <f t="shared" si="4"/>
        <v>148141</v>
      </c>
      <c r="E31" s="6">
        <f t="shared" si="0"/>
        <v>148201</v>
      </c>
      <c r="F31" s="6">
        <f t="shared" si="5"/>
        <v>36</v>
      </c>
      <c r="G31" s="6">
        <f t="shared" si="1"/>
        <v>31</v>
      </c>
      <c r="H31" s="6"/>
      <c r="I31" s="6">
        <f t="shared" si="2"/>
        <v>5</v>
      </c>
      <c r="J31" s="6">
        <f t="shared" si="3"/>
        <v>5</v>
      </c>
      <c r="K31" s="6">
        <v>60</v>
      </c>
      <c r="L31" s="10" t="s">
        <v>80</v>
      </c>
      <c r="M31" s="6"/>
    </row>
    <row r="32" spans="1:13" ht="30" customHeight="1" thickBot="1">
      <c r="A32" s="15">
        <v>42456</v>
      </c>
      <c r="B32" s="6" t="s">
        <v>20</v>
      </c>
      <c r="C32" s="6" t="s">
        <v>21</v>
      </c>
      <c r="D32" s="6">
        <f t="shared" si="4"/>
        <v>148201</v>
      </c>
      <c r="E32" s="6">
        <f t="shared" si="0"/>
        <v>148291</v>
      </c>
      <c r="F32" s="6">
        <f t="shared" si="5"/>
        <v>31</v>
      </c>
      <c r="G32" s="6">
        <f t="shared" si="1"/>
        <v>24</v>
      </c>
      <c r="H32" s="6"/>
      <c r="I32" s="6">
        <f t="shared" si="2"/>
        <v>7</v>
      </c>
      <c r="J32" s="6">
        <f t="shared" si="3"/>
        <v>7</v>
      </c>
      <c r="K32" s="6">
        <v>90</v>
      </c>
      <c r="L32" s="10" t="s">
        <v>82</v>
      </c>
      <c r="M32" s="6"/>
    </row>
    <row r="33" spans="1:13" ht="30" customHeight="1" thickBot="1">
      <c r="A33" s="15">
        <v>42457</v>
      </c>
      <c r="B33" s="6" t="s">
        <v>20</v>
      </c>
      <c r="C33" s="6" t="s">
        <v>21</v>
      </c>
      <c r="D33" s="6">
        <f t="shared" si="4"/>
        <v>148291</v>
      </c>
      <c r="E33" s="6">
        <f t="shared" si="0"/>
        <v>148391</v>
      </c>
      <c r="F33" s="6">
        <f t="shared" si="5"/>
        <v>24</v>
      </c>
      <c r="G33" s="6">
        <f t="shared" si="1"/>
        <v>16</v>
      </c>
      <c r="H33" s="6"/>
      <c r="I33" s="6">
        <f t="shared" si="2"/>
        <v>8</v>
      </c>
      <c r="J33" s="6">
        <f t="shared" si="3"/>
        <v>8</v>
      </c>
      <c r="K33" s="6">
        <v>100</v>
      </c>
      <c r="L33" s="10" t="s">
        <v>83</v>
      </c>
      <c r="M33" s="6"/>
    </row>
    <row r="34" spans="1:13" ht="30" customHeight="1" thickBot="1">
      <c r="A34" s="15">
        <v>42458</v>
      </c>
      <c r="B34" s="6" t="s">
        <v>20</v>
      </c>
      <c r="C34" s="6" t="s">
        <v>21</v>
      </c>
      <c r="D34" s="6">
        <f t="shared" si="4"/>
        <v>148391</v>
      </c>
      <c r="E34" s="6">
        <f t="shared" si="0"/>
        <v>148451</v>
      </c>
      <c r="F34" s="6">
        <f t="shared" si="5"/>
        <v>16</v>
      </c>
      <c r="G34" s="6">
        <f t="shared" si="1"/>
        <v>21</v>
      </c>
      <c r="H34" s="6">
        <v>10</v>
      </c>
      <c r="I34" s="6">
        <f t="shared" si="2"/>
        <v>5</v>
      </c>
      <c r="J34" s="6">
        <f t="shared" si="3"/>
        <v>5</v>
      </c>
      <c r="K34" s="6">
        <v>60</v>
      </c>
      <c r="L34" s="10" t="s">
        <v>84</v>
      </c>
      <c r="M34" s="6"/>
    </row>
    <row r="35" spans="1:13" ht="30.75" thickBot="1">
      <c r="A35" s="15">
        <v>42459</v>
      </c>
      <c r="B35" s="6" t="s">
        <v>28</v>
      </c>
      <c r="C35" s="6" t="s">
        <v>29</v>
      </c>
      <c r="D35" s="6">
        <f t="shared" si="4"/>
        <v>148451</v>
      </c>
      <c r="E35" s="6">
        <f t="shared" si="0"/>
        <v>148511</v>
      </c>
      <c r="F35" s="6">
        <f t="shared" si="5"/>
        <v>21</v>
      </c>
      <c r="G35" s="6">
        <f t="shared" si="1"/>
        <v>16</v>
      </c>
      <c r="H35" s="6"/>
      <c r="I35" s="6">
        <f t="shared" si="2"/>
        <v>5</v>
      </c>
      <c r="J35" s="6">
        <f t="shared" si="3"/>
        <v>5</v>
      </c>
      <c r="K35" s="6">
        <v>60</v>
      </c>
      <c r="L35" s="10" t="s">
        <v>85</v>
      </c>
      <c r="M35" s="6"/>
    </row>
    <row r="36" spans="1:13" ht="30.75" thickBot="1">
      <c r="A36" s="15">
        <v>42460</v>
      </c>
      <c r="B36" s="6" t="s">
        <v>67</v>
      </c>
      <c r="C36" s="6" t="s">
        <v>68</v>
      </c>
      <c r="D36" s="6">
        <f t="shared" si="4"/>
        <v>148511</v>
      </c>
      <c r="E36" s="6">
        <f t="shared" si="0"/>
        <v>148591</v>
      </c>
      <c r="F36" s="6">
        <f t="shared" si="5"/>
        <v>16</v>
      </c>
      <c r="G36" s="6">
        <f t="shared" si="1"/>
        <v>10</v>
      </c>
      <c r="H36" s="6"/>
      <c r="I36" s="6">
        <f t="shared" si="2"/>
        <v>6</v>
      </c>
      <c r="J36" s="6">
        <f t="shared" si="3"/>
        <v>6</v>
      </c>
      <c r="K36" s="6">
        <v>80</v>
      </c>
      <c r="L36" s="10" t="s">
        <v>86</v>
      </c>
      <c r="M36" s="6"/>
    </row>
    <row r="37" spans="1:13">
      <c r="A37" s="6" t="s">
        <v>22</v>
      </c>
      <c r="B37" s="6" t="s">
        <v>23</v>
      </c>
      <c r="C37" s="6" t="s">
        <v>23</v>
      </c>
      <c r="D37" s="6">
        <f>D15</f>
        <v>146863</v>
      </c>
      <c r="E37" s="6">
        <f>E36</f>
        <v>148591</v>
      </c>
      <c r="F37" s="8">
        <f>F15</f>
        <v>10</v>
      </c>
      <c r="G37" s="8">
        <f>G36</f>
        <v>10</v>
      </c>
      <c r="H37" s="6">
        <f>SUM(H15:H36)</f>
        <v>140</v>
      </c>
      <c r="I37" s="6">
        <f>SUM(I15:I36)</f>
        <v>140</v>
      </c>
      <c r="J37" s="6">
        <f>SUM(J15:J36)</f>
        <v>140</v>
      </c>
      <c r="K37" s="6">
        <f>SUM(K15:K36)</f>
        <v>1728</v>
      </c>
      <c r="L37" s="6" t="s">
        <v>23</v>
      </c>
      <c r="M37" s="6" t="s">
        <v>23</v>
      </c>
    </row>
    <row r="39" spans="1:13">
      <c r="B39" t="s">
        <v>241</v>
      </c>
    </row>
  </sheetData>
  <mergeCells count="23">
    <mergeCell ref="A9:L9"/>
    <mergeCell ref="A2:F2"/>
    <mergeCell ref="A3:E3"/>
    <mergeCell ref="A4:L4"/>
    <mergeCell ref="A5:L5"/>
    <mergeCell ref="A7:L7"/>
    <mergeCell ref="A10:A13"/>
    <mergeCell ref="B10:C11"/>
    <mergeCell ref="D10:E11"/>
    <mergeCell ref="F10:J10"/>
    <mergeCell ref="J12:J13"/>
    <mergeCell ref="B12:B13"/>
    <mergeCell ref="D12:D13"/>
    <mergeCell ref="E12:E13"/>
    <mergeCell ref="F12:F13"/>
    <mergeCell ref="M10:M13"/>
    <mergeCell ref="F11:G11"/>
    <mergeCell ref="H11:H13"/>
    <mergeCell ref="I11:J11"/>
    <mergeCell ref="G12:G13"/>
    <mergeCell ref="I12:I13"/>
    <mergeCell ref="L10:L13"/>
    <mergeCell ref="K10:K13"/>
  </mergeCells>
  <phoneticPr fontId="8" type="noConversion"/>
  <pageMargins left="0.31496062992125984" right="0.31496062992125984" top="0.35433070866141736" bottom="0.35433070866141736" header="0" footer="0"/>
  <pageSetup paperSize="9" scale="65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9"/>
  <sheetViews>
    <sheetView topLeftCell="A28" workbookViewId="0">
      <selection activeCell="B31" sqref="B31"/>
    </sheetView>
  </sheetViews>
  <sheetFormatPr defaultRowHeight="15"/>
  <cols>
    <col min="1" max="1" width="10.42578125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8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161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 ht="15.75" thickBot="1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5">
        <v>13</v>
      </c>
    </row>
    <row r="15" spans="1:13" ht="30" customHeight="1" thickBot="1">
      <c r="A15" s="15">
        <v>42461</v>
      </c>
      <c r="B15" s="6" t="s">
        <v>20</v>
      </c>
      <c r="C15" s="6" t="s">
        <v>21</v>
      </c>
      <c r="D15" s="6">
        <f>'март2016Алиев (2)'!E36</f>
        <v>148591</v>
      </c>
      <c r="E15" s="6">
        <f>D15+K15</f>
        <v>148651</v>
      </c>
      <c r="F15" s="6">
        <f>'март2016Алиев (2)'!G36</f>
        <v>10</v>
      </c>
      <c r="G15" s="6">
        <f>F15+H15-I15</f>
        <v>46</v>
      </c>
      <c r="H15" s="6">
        <v>40</v>
      </c>
      <c r="I15" s="6">
        <f>ROUND(K15*7.4/100,0)</f>
        <v>4</v>
      </c>
      <c r="J15" s="6">
        <f>I15</f>
        <v>4</v>
      </c>
      <c r="K15" s="6">
        <v>60</v>
      </c>
      <c r="L15" s="10" t="s">
        <v>69</v>
      </c>
      <c r="M15" s="6"/>
    </row>
    <row r="16" spans="1:13" ht="30" customHeight="1" thickBot="1">
      <c r="A16" s="15">
        <v>42464</v>
      </c>
      <c r="B16" s="6" t="s">
        <v>20</v>
      </c>
      <c r="C16" s="6" t="s">
        <v>21</v>
      </c>
      <c r="D16" s="6">
        <f>E15</f>
        <v>148651</v>
      </c>
      <c r="E16" s="6">
        <f t="shared" ref="E16:E36" si="0">D16+K16</f>
        <v>148721</v>
      </c>
      <c r="F16" s="6">
        <f>G15</f>
        <v>46</v>
      </c>
      <c r="G16" s="6">
        <f t="shared" ref="G16:G36" si="1">F16+H16-I16</f>
        <v>41</v>
      </c>
      <c r="H16" s="6"/>
      <c r="I16" s="6">
        <f t="shared" ref="I16:I36" si="2">ROUND(K16*7.4/100,0)</f>
        <v>5</v>
      </c>
      <c r="J16" s="6">
        <f t="shared" ref="J16:J36" si="3">I16</f>
        <v>5</v>
      </c>
      <c r="K16" s="6">
        <v>70</v>
      </c>
      <c r="L16" s="10" t="s">
        <v>70</v>
      </c>
      <c r="M16" s="6"/>
    </row>
    <row r="17" spans="1:13" ht="30" customHeight="1" thickBot="1">
      <c r="A17" s="15">
        <v>42465</v>
      </c>
      <c r="B17" s="6" t="s">
        <v>20</v>
      </c>
      <c r="C17" s="6" t="s">
        <v>21</v>
      </c>
      <c r="D17" s="6">
        <f t="shared" ref="D17:D36" si="4">E16</f>
        <v>148721</v>
      </c>
      <c r="E17" s="6">
        <f t="shared" si="0"/>
        <v>148841</v>
      </c>
      <c r="F17" s="6">
        <f t="shared" ref="F17:F36" si="5">G16</f>
        <v>41</v>
      </c>
      <c r="G17" s="6">
        <f t="shared" si="1"/>
        <v>32</v>
      </c>
      <c r="H17" s="6"/>
      <c r="I17" s="6">
        <f t="shared" si="2"/>
        <v>9</v>
      </c>
      <c r="J17" s="6">
        <f t="shared" si="3"/>
        <v>9</v>
      </c>
      <c r="K17" s="6">
        <v>120</v>
      </c>
      <c r="L17" s="10" t="s">
        <v>71</v>
      </c>
      <c r="M17" s="6"/>
    </row>
    <row r="18" spans="1:13" ht="39" customHeight="1" thickBot="1">
      <c r="A18" s="15">
        <v>42466</v>
      </c>
      <c r="B18" s="6" t="s">
        <v>20</v>
      </c>
      <c r="C18" s="6" t="s">
        <v>21</v>
      </c>
      <c r="D18" s="6">
        <f t="shared" si="4"/>
        <v>148841</v>
      </c>
      <c r="E18" s="6">
        <f t="shared" si="0"/>
        <v>148876</v>
      </c>
      <c r="F18" s="6">
        <f t="shared" si="5"/>
        <v>32</v>
      </c>
      <c r="G18" s="6">
        <f t="shared" si="1"/>
        <v>29</v>
      </c>
      <c r="H18" s="6"/>
      <c r="I18" s="6">
        <f t="shared" si="2"/>
        <v>3</v>
      </c>
      <c r="J18" s="6">
        <f t="shared" si="3"/>
        <v>3</v>
      </c>
      <c r="K18" s="6">
        <v>35</v>
      </c>
      <c r="L18" s="10" t="s">
        <v>72</v>
      </c>
      <c r="M18" s="6"/>
    </row>
    <row r="19" spans="1:13" ht="30" customHeight="1" thickBot="1">
      <c r="A19" s="15">
        <v>42467</v>
      </c>
      <c r="B19" s="6" t="s">
        <v>20</v>
      </c>
      <c r="C19" s="6" t="s">
        <v>21</v>
      </c>
      <c r="D19" s="6">
        <f t="shared" si="4"/>
        <v>148876</v>
      </c>
      <c r="E19" s="6">
        <f t="shared" si="0"/>
        <v>149006</v>
      </c>
      <c r="F19" s="6">
        <f t="shared" si="5"/>
        <v>29</v>
      </c>
      <c r="G19" s="6">
        <f t="shared" si="1"/>
        <v>19</v>
      </c>
      <c r="H19" s="6"/>
      <c r="I19" s="6">
        <f t="shared" si="2"/>
        <v>10</v>
      </c>
      <c r="J19" s="6">
        <f t="shared" si="3"/>
        <v>10</v>
      </c>
      <c r="K19" s="6">
        <v>130</v>
      </c>
      <c r="L19" s="10" t="s">
        <v>34</v>
      </c>
      <c r="M19" s="6"/>
    </row>
    <row r="20" spans="1:13" ht="36.75" customHeight="1" thickBot="1">
      <c r="A20" s="15">
        <v>42468</v>
      </c>
      <c r="B20" s="6" t="s">
        <v>20</v>
      </c>
      <c r="C20" s="6" t="s">
        <v>21</v>
      </c>
      <c r="D20" s="6">
        <f t="shared" si="4"/>
        <v>149006</v>
      </c>
      <c r="E20" s="6">
        <f t="shared" si="0"/>
        <v>149086</v>
      </c>
      <c r="F20" s="6">
        <f t="shared" si="5"/>
        <v>19</v>
      </c>
      <c r="G20" s="6">
        <f t="shared" si="1"/>
        <v>13</v>
      </c>
      <c r="H20" s="6"/>
      <c r="I20" s="6">
        <f t="shared" si="2"/>
        <v>6</v>
      </c>
      <c r="J20" s="6">
        <f t="shared" si="3"/>
        <v>6</v>
      </c>
      <c r="K20" s="6">
        <v>80</v>
      </c>
      <c r="L20" s="10" t="s">
        <v>35</v>
      </c>
      <c r="M20" s="6"/>
    </row>
    <row r="21" spans="1:13" ht="30" customHeight="1" thickBot="1">
      <c r="A21" s="15">
        <v>42471</v>
      </c>
      <c r="B21" s="6" t="s">
        <v>20</v>
      </c>
      <c r="C21" s="6" t="s">
        <v>21</v>
      </c>
      <c r="D21" s="6">
        <f t="shared" si="4"/>
        <v>149086</v>
      </c>
      <c r="E21" s="6">
        <f t="shared" si="0"/>
        <v>149156</v>
      </c>
      <c r="F21" s="6">
        <f t="shared" si="5"/>
        <v>13</v>
      </c>
      <c r="G21" s="6">
        <f t="shared" si="1"/>
        <v>48</v>
      </c>
      <c r="H21" s="6">
        <v>40</v>
      </c>
      <c r="I21" s="6">
        <f t="shared" si="2"/>
        <v>5</v>
      </c>
      <c r="J21" s="6">
        <f t="shared" si="3"/>
        <v>5</v>
      </c>
      <c r="K21" s="6">
        <v>70</v>
      </c>
      <c r="L21" s="10" t="s">
        <v>36</v>
      </c>
      <c r="M21" s="6"/>
    </row>
    <row r="22" spans="1:13" ht="30" customHeight="1" thickBot="1">
      <c r="A22" s="15">
        <v>42472</v>
      </c>
      <c r="B22" s="6" t="s">
        <v>20</v>
      </c>
      <c r="C22" s="6" t="s">
        <v>21</v>
      </c>
      <c r="D22" s="6">
        <f t="shared" si="4"/>
        <v>149156</v>
      </c>
      <c r="E22" s="6">
        <f t="shared" si="0"/>
        <v>149306</v>
      </c>
      <c r="F22" s="6">
        <f t="shared" si="5"/>
        <v>48</v>
      </c>
      <c r="G22" s="6">
        <f t="shared" si="1"/>
        <v>37</v>
      </c>
      <c r="H22" s="6"/>
      <c r="I22" s="6">
        <f t="shared" si="2"/>
        <v>11</v>
      </c>
      <c r="J22" s="6">
        <f t="shared" si="3"/>
        <v>11</v>
      </c>
      <c r="K22" s="6">
        <v>150</v>
      </c>
      <c r="L22" s="10" t="s">
        <v>37</v>
      </c>
      <c r="M22" s="6"/>
    </row>
    <row r="23" spans="1:13" ht="30" customHeight="1" thickBot="1">
      <c r="A23" s="15">
        <v>42473</v>
      </c>
      <c r="B23" s="6" t="s">
        <v>20</v>
      </c>
      <c r="C23" s="6" t="s">
        <v>21</v>
      </c>
      <c r="D23" s="6">
        <f t="shared" si="4"/>
        <v>149306</v>
      </c>
      <c r="E23" s="6">
        <f t="shared" si="0"/>
        <v>149366</v>
      </c>
      <c r="F23" s="6">
        <f t="shared" si="5"/>
        <v>37</v>
      </c>
      <c r="G23" s="6">
        <f t="shared" si="1"/>
        <v>33</v>
      </c>
      <c r="H23" s="6"/>
      <c r="I23" s="6">
        <f t="shared" si="2"/>
        <v>4</v>
      </c>
      <c r="J23" s="6">
        <f t="shared" si="3"/>
        <v>4</v>
      </c>
      <c r="K23" s="6">
        <v>60</v>
      </c>
      <c r="L23" s="10" t="s">
        <v>73</v>
      </c>
      <c r="M23" s="6"/>
    </row>
    <row r="24" spans="1:13" ht="30" customHeight="1" thickBot="1">
      <c r="A24" s="15">
        <v>42474</v>
      </c>
      <c r="B24" s="6" t="s">
        <v>20</v>
      </c>
      <c r="C24" s="6" t="s">
        <v>21</v>
      </c>
      <c r="D24" s="6">
        <f t="shared" si="4"/>
        <v>149366</v>
      </c>
      <c r="E24" s="6">
        <f t="shared" si="0"/>
        <v>149456</v>
      </c>
      <c r="F24" s="6">
        <f t="shared" si="5"/>
        <v>33</v>
      </c>
      <c r="G24" s="6">
        <f t="shared" si="1"/>
        <v>26</v>
      </c>
      <c r="H24" s="6"/>
      <c r="I24" s="6">
        <f t="shared" si="2"/>
        <v>7</v>
      </c>
      <c r="J24" s="6">
        <f t="shared" si="3"/>
        <v>7</v>
      </c>
      <c r="K24" s="6">
        <v>90</v>
      </c>
      <c r="L24" s="10" t="s">
        <v>74</v>
      </c>
      <c r="M24" s="6"/>
    </row>
    <row r="25" spans="1:13" ht="30" customHeight="1" thickBot="1">
      <c r="A25" s="15">
        <v>42475</v>
      </c>
      <c r="B25" s="6" t="s">
        <v>20</v>
      </c>
      <c r="C25" s="6" t="s">
        <v>21</v>
      </c>
      <c r="D25" s="6">
        <f t="shared" si="4"/>
        <v>149456</v>
      </c>
      <c r="E25" s="6">
        <f t="shared" si="0"/>
        <v>149566</v>
      </c>
      <c r="F25" s="6">
        <f t="shared" si="5"/>
        <v>26</v>
      </c>
      <c r="G25" s="6">
        <f t="shared" si="1"/>
        <v>18</v>
      </c>
      <c r="H25" s="6"/>
      <c r="I25" s="6">
        <f t="shared" si="2"/>
        <v>8</v>
      </c>
      <c r="J25" s="6">
        <f t="shared" si="3"/>
        <v>8</v>
      </c>
      <c r="K25" s="6">
        <v>110</v>
      </c>
      <c r="L25" s="10" t="s">
        <v>56</v>
      </c>
      <c r="M25" s="6"/>
    </row>
    <row r="26" spans="1:13" ht="30" customHeight="1" thickBot="1">
      <c r="A26" s="15">
        <v>42476</v>
      </c>
      <c r="B26" s="6"/>
      <c r="C26" s="6"/>
      <c r="D26" s="6">
        <f t="shared" si="4"/>
        <v>149566</v>
      </c>
      <c r="E26" s="6">
        <f t="shared" si="0"/>
        <v>149566</v>
      </c>
      <c r="F26" s="6">
        <f t="shared" si="5"/>
        <v>18</v>
      </c>
      <c r="G26" s="6">
        <f t="shared" si="1"/>
        <v>28</v>
      </c>
      <c r="H26" s="6">
        <v>10</v>
      </c>
      <c r="I26" s="6">
        <f t="shared" si="2"/>
        <v>0</v>
      </c>
      <c r="J26" s="6">
        <f t="shared" si="3"/>
        <v>0</v>
      </c>
      <c r="K26" s="6">
        <v>0</v>
      </c>
      <c r="L26" s="10"/>
      <c r="M26" s="6"/>
    </row>
    <row r="27" spans="1:13" ht="30" customHeight="1" thickBot="1">
      <c r="A27" s="15">
        <v>42478</v>
      </c>
      <c r="B27" s="6" t="s">
        <v>20</v>
      </c>
      <c r="C27" s="6" t="s">
        <v>21</v>
      </c>
      <c r="D27" s="6">
        <f t="shared" si="4"/>
        <v>149566</v>
      </c>
      <c r="E27" s="6">
        <f t="shared" si="0"/>
        <v>149656</v>
      </c>
      <c r="F27" s="6">
        <f t="shared" si="5"/>
        <v>28</v>
      </c>
      <c r="G27" s="6">
        <f t="shared" si="1"/>
        <v>41</v>
      </c>
      <c r="H27" s="6">
        <v>20</v>
      </c>
      <c r="I27" s="6">
        <f t="shared" si="2"/>
        <v>7</v>
      </c>
      <c r="J27" s="6">
        <f t="shared" si="3"/>
        <v>7</v>
      </c>
      <c r="K27" s="6">
        <v>90</v>
      </c>
      <c r="L27" s="10" t="s">
        <v>76</v>
      </c>
      <c r="M27" s="6"/>
    </row>
    <row r="28" spans="1:13" ht="30" customHeight="1" thickBot="1">
      <c r="A28" s="15">
        <v>42479</v>
      </c>
      <c r="B28" s="6" t="s">
        <v>20</v>
      </c>
      <c r="C28" s="6" t="s">
        <v>21</v>
      </c>
      <c r="D28" s="6">
        <f t="shared" si="4"/>
        <v>149656</v>
      </c>
      <c r="E28" s="6">
        <f t="shared" si="0"/>
        <v>149766</v>
      </c>
      <c r="F28" s="6">
        <f t="shared" si="5"/>
        <v>41</v>
      </c>
      <c r="G28" s="6">
        <f t="shared" si="1"/>
        <v>33</v>
      </c>
      <c r="H28" s="6"/>
      <c r="I28" s="6">
        <f t="shared" si="2"/>
        <v>8</v>
      </c>
      <c r="J28" s="6">
        <f t="shared" si="3"/>
        <v>8</v>
      </c>
      <c r="K28" s="6">
        <v>110</v>
      </c>
      <c r="L28" s="10" t="s">
        <v>77</v>
      </c>
      <c r="M28" s="6"/>
    </row>
    <row r="29" spans="1:13" ht="30" customHeight="1" thickBot="1">
      <c r="A29" s="15">
        <v>42480</v>
      </c>
      <c r="B29" s="6" t="s">
        <v>20</v>
      </c>
      <c r="C29" s="6" t="s">
        <v>21</v>
      </c>
      <c r="D29" s="6">
        <f t="shared" si="4"/>
        <v>149766</v>
      </c>
      <c r="E29" s="6">
        <f t="shared" si="0"/>
        <v>149816</v>
      </c>
      <c r="F29" s="6">
        <f t="shared" si="5"/>
        <v>33</v>
      </c>
      <c r="G29" s="6">
        <f t="shared" si="1"/>
        <v>29</v>
      </c>
      <c r="H29" s="6"/>
      <c r="I29" s="6">
        <f t="shared" si="2"/>
        <v>4</v>
      </c>
      <c r="J29" s="6">
        <f t="shared" si="3"/>
        <v>4</v>
      </c>
      <c r="K29" s="6">
        <v>50</v>
      </c>
      <c r="L29" s="10" t="s">
        <v>78</v>
      </c>
      <c r="M29" s="6"/>
    </row>
    <row r="30" spans="1:13" ht="30" customHeight="1" thickBot="1">
      <c r="A30" s="15">
        <v>42481</v>
      </c>
      <c r="B30" s="6" t="s">
        <v>20</v>
      </c>
      <c r="C30" s="6" t="s">
        <v>21</v>
      </c>
      <c r="D30" s="6">
        <f t="shared" si="4"/>
        <v>149816</v>
      </c>
      <c r="E30" s="6">
        <f t="shared" si="0"/>
        <v>149956</v>
      </c>
      <c r="F30" s="6">
        <f t="shared" si="5"/>
        <v>29</v>
      </c>
      <c r="G30" s="6">
        <f t="shared" si="1"/>
        <v>29</v>
      </c>
      <c r="H30" s="6">
        <v>10</v>
      </c>
      <c r="I30" s="6">
        <f t="shared" si="2"/>
        <v>10</v>
      </c>
      <c r="J30" s="6">
        <f t="shared" si="3"/>
        <v>10</v>
      </c>
      <c r="K30" s="6">
        <v>140</v>
      </c>
      <c r="L30" s="10" t="s">
        <v>79</v>
      </c>
      <c r="M30" s="6"/>
    </row>
    <row r="31" spans="1:13" ht="30" customHeight="1" thickBot="1">
      <c r="A31" s="15">
        <v>42482</v>
      </c>
      <c r="B31" s="6" t="s">
        <v>20</v>
      </c>
      <c r="C31" s="6" t="s">
        <v>21</v>
      </c>
      <c r="D31" s="6">
        <f t="shared" si="4"/>
        <v>149956</v>
      </c>
      <c r="E31" s="6">
        <f t="shared" si="0"/>
        <v>150016</v>
      </c>
      <c r="F31" s="6">
        <f t="shared" si="5"/>
        <v>29</v>
      </c>
      <c r="G31" s="6">
        <f t="shared" si="1"/>
        <v>45</v>
      </c>
      <c r="H31" s="6">
        <v>20</v>
      </c>
      <c r="I31" s="6">
        <f t="shared" si="2"/>
        <v>4</v>
      </c>
      <c r="J31" s="6">
        <f t="shared" si="3"/>
        <v>4</v>
      </c>
      <c r="K31" s="6">
        <v>60</v>
      </c>
      <c r="L31" s="10" t="s">
        <v>80</v>
      </c>
      <c r="M31" s="6"/>
    </row>
    <row r="32" spans="1:13" ht="30" customHeight="1" thickBot="1">
      <c r="A32" s="15">
        <v>42485</v>
      </c>
      <c r="B32" s="6" t="s">
        <v>20</v>
      </c>
      <c r="C32" s="6" t="s">
        <v>21</v>
      </c>
      <c r="D32" s="6">
        <f t="shared" si="4"/>
        <v>150016</v>
      </c>
      <c r="E32" s="6">
        <f t="shared" si="0"/>
        <v>150091</v>
      </c>
      <c r="F32" s="6">
        <f t="shared" si="5"/>
        <v>45</v>
      </c>
      <c r="G32" s="6">
        <f t="shared" si="1"/>
        <v>39</v>
      </c>
      <c r="H32" s="6"/>
      <c r="I32" s="6">
        <f t="shared" si="2"/>
        <v>6</v>
      </c>
      <c r="J32" s="6">
        <f t="shared" si="3"/>
        <v>6</v>
      </c>
      <c r="K32" s="6">
        <v>75</v>
      </c>
      <c r="L32" s="10" t="s">
        <v>81</v>
      </c>
      <c r="M32" s="6"/>
    </row>
    <row r="33" spans="1:13" ht="30" customHeight="1" thickBot="1">
      <c r="A33" s="15">
        <v>42486</v>
      </c>
      <c r="B33" s="6" t="s">
        <v>20</v>
      </c>
      <c r="C33" s="6" t="s">
        <v>21</v>
      </c>
      <c r="D33" s="6">
        <f t="shared" si="4"/>
        <v>150091</v>
      </c>
      <c r="E33" s="6">
        <f t="shared" si="0"/>
        <v>150181</v>
      </c>
      <c r="F33" s="6">
        <f t="shared" si="5"/>
        <v>39</v>
      </c>
      <c r="G33" s="6">
        <f t="shared" si="1"/>
        <v>32</v>
      </c>
      <c r="H33" s="6"/>
      <c r="I33" s="6">
        <f t="shared" si="2"/>
        <v>7</v>
      </c>
      <c r="J33" s="6">
        <f t="shared" si="3"/>
        <v>7</v>
      </c>
      <c r="K33" s="6">
        <v>90</v>
      </c>
      <c r="L33" s="10" t="s">
        <v>82</v>
      </c>
      <c r="M33" s="6"/>
    </row>
    <row r="34" spans="1:13" ht="30" customHeight="1" thickBot="1">
      <c r="A34" s="15">
        <v>42487</v>
      </c>
      <c r="B34" s="6" t="s">
        <v>20</v>
      </c>
      <c r="C34" s="6" t="s">
        <v>21</v>
      </c>
      <c r="D34" s="6">
        <f t="shared" si="4"/>
        <v>150181</v>
      </c>
      <c r="E34" s="6">
        <f t="shared" si="0"/>
        <v>150271</v>
      </c>
      <c r="F34" s="6">
        <f t="shared" si="5"/>
        <v>32</v>
      </c>
      <c r="G34" s="6">
        <f t="shared" si="1"/>
        <v>25</v>
      </c>
      <c r="H34" s="6"/>
      <c r="I34" s="6">
        <f t="shared" si="2"/>
        <v>7</v>
      </c>
      <c r="J34" s="6">
        <f t="shared" si="3"/>
        <v>7</v>
      </c>
      <c r="K34" s="6">
        <v>90</v>
      </c>
      <c r="L34" s="10" t="s">
        <v>83</v>
      </c>
      <c r="M34" s="6"/>
    </row>
    <row r="35" spans="1:13" ht="30" customHeight="1" thickBot="1">
      <c r="A35" s="15">
        <v>42488</v>
      </c>
      <c r="B35" s="6" t="s">
        <v>20</v>
      </c>
      <c r="C35" s="6" t="s">
        <v>21</v>
      </c>
      <c r="D35" s="6">
        <f t="shared" si="4"/>
        <v>150271</v>
      </c>
      <c r="E35" s="6">
        <f t="shared" si="0"/>
        <v>150331</v>
      </c>
      <c r="F35" s="6">
        <f t="shared" si="5"/>
        <v>25</v>
      </c>
      <c r="G35" s="6">
        <f t="shared" si="1"/>
        <v>21</v>
      </c>
      <c r="H35" s="6"/>
      <c r="I35" s="6">
        <f t="shared" si="2"/>
        <v>4</v>
      </c>
      <c r="J35" s="6">
        <f t="shared" si="3"/>
        <v>4</v>
      </c>
      <c r="K35" s="6">
        <v>60</v>
      </c>
      <c r="L35" s="10" t="s">
        <v>84</v>
      </c>
      <c r="M35" s="6"/>
    </row>
    <row r="36" spans="1:13" ht="30.75" thickBot="1">
      <c r="A36" s="15">
        <v>42489</v>
      </c>
      <c r="B36" s="6" t="s">
        <v>20</v>
      </c>
      <c r="C36" s="6" t="s">
        <v>21</v>
      </c>
      <c r="D36" s="6">
        <f t="shared" si="4"/>
        <v>150331</v>
      </c>
      <c r="E36" s="6">
        <f t="shared" si="0"/>
        <v>150389</v>
      </c>
      <c r="F36" s="6">
        <f t="shared" si="5"/>
        <v>21</v>
      </c>
      <c r="G36" s="6">
        <f t="shared" si="1"/>
        <v>17</v>
      </c>
      <c r="H36" s="6"/>
      <c r="I36" s="6">
        <f t="shared" si="2"/>
        <v>4</v>
      </c>
      <c r="J36" s="6">
        <f t="shared" si="3"/>
        <v>4</v>
      </c>
      <c r="K36" s="6">
        <v>58</v>
      </c>
      <c r="L36" s="10" t="s">
        <v>85</v>
      </c>
      <c r="M36" s="6"/>
    </row>
    <row r="37" spans="1:13">
      <c r="A37" s="6" t="s">
        <v>22</v>
      </c>
      <c r="B37" s="6" t="s">
        <v>23</v>
      </c>
      <c r="C37" s="6" t="s">
        <v>23</v>
      </c>
      <c r="D37" s="6"/>
      <c r="E37" s="6"/>
      <c r="F37" s="8"/>
      <c r="G37" s="7"/>
      <c r="H37" s="6">
        <f>SUM(H15:H36)</f>
        <v>140</v>
      </c>
      <c r="I37" s="6">
        <f>SUM(I15:I36)</f>
        <v>133</v>
      </c>
      <c r="J37" s="6">
        <f>SUM(J15:J36)</f>
        <v>133</v>
      </c>
      <c r="K37" s="6">
        <f>SUM(K15:K36)</f>
        <v>1798</v>
      </c>
      <c r="L37" s="6" t="s">
        <v>23</v>
      </c>
      <c r="M37" s="6" t="s">
        <v>23</v>
      </c>
    </row>
    <row r="39" spans="1:13">
      <c r="B39" t="s">
        <v>245</v>
      </c>
    </row>
  </sheetData>
  <mergeCells count="23">
    <mergeCell ref="K10:K13"/>
    <mergeCell ref="J12:J13"/>
    <mergeCell ref="M10:M13"/>
    <mergeCell ref="F11:G11"/>
    <mergeCell ref="H11:H13"/>
    <mergeCell ref="I11:J11"/>
    <mergeCell ref="F12:F13"/>
    <mergeCell ref="G12:G13"/>
    <mergeCell ref="I12:I13"/>
    <mergeCell ref="L10:L13"/>
    <mergeCell ref="A10:A13"/>
    <mergeCell ref="B10:C11"/>
    <mergeCell ref="D10:E11"/>
    <mergeCell ref="F10:J10"/>
    <mergeCell ref="B12:B13"/>
    <mergeCell ref="D12:D13"/>
    <mergeCell ref="E12:E13"/>
    <mergeCell ref="A9:L9"/>
    <mergeCell ref="A2:F2"/>
    <mergeCell ref="A3:E3"/>
    <mergeCell ref="A4:L4"/>
    <mergeCell ref="A5:L5"/>
    <mergeCell ref="A7:L7"/>
  </mergeCells>
  <phoneticPr fontId="8" type="noConversion"/>
  <pageMargins left="0.31496062992125984" right="0.31496062992125984" top="0.35433070866141736" bottom="0.35433070866141736" header="0" footer="0"/>
  <pageSetup paperSize="9" scale="65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36"/>
  <sheetViews>
    <sheetView topLeftCell="A25" workbookViewId="0">
      <selection activeCell="K26" sqref="K26:L33"/>
    </sheetView>
  </sheetViews>
  <sheetFormatPr defaultRowHeight="15"/>
  <cols>
    <col min="1" max="1" width="10.42578125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8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162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 ht="15.75" thickBot="1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5">
        <v>13</v>
      </c>
    </row>
    <row r="15" spans="1:13" ht="30" customHeight="1" thickBot="1">
      <c r="A15" s="15">
        <v>42494</v>
      </c>
      <c r="B15" s="6" t="s">
        <v>20</v>
      </c>
      <c r="C15" s="6" t="s">
        <v>21</v>
      </c>
      <c r="D15" s="6">
        <f>апрель16!E36</f>
        <v>150389</v>
      </c>
      <c r="E15" s="6">
        <f>D15+K15</f>
        <v>150409</v>
      </c>
      <c r="F15" s="6">
        <f>апрель16!G36</f>
        <v>17</v>
      </c>
      <c r="G15" s="6">
        <f>F15+H15-I15</f>
        <v>16</v>
      </c>
      <c r="H15" s="6"/>
      <c r="I15" s="6">
        <f>ROUND(K15*7.4/100,0)</f>
        <v>1</v>
      </c>
      <c r="J15" s="6">
        <f>I15</f>
        <v>1</v>
      </c>
      <c r="K15" s="6">
        <v>20</v>
      </c>
      <c r="L15" s="10" t="s">
        <v>69</v>
      </c>
      <c r="M15" s="6"/>
    </row>
    <row r="16" spans="1:13" ht="30" customHeight="1" thickBot="1">
      <c r="A16" s="15">
        <v>42495</v>
      </c>
      <c r="B16" s="6" t="s">
        <v>20</v>
      </c>
      <c r="C16" s="6" t="s">
        <v>21</v>
      </c>
      <c r="D16" s="6">
        <f>E15</f>
        <v>150409</v>
      </c>
      <c r="E16" s="6">
        <f t="shared" ref="E16:E33" si="0">D16+K16</f>
        <v>150420</v>
      </c>
      <c r="F16" s="6">
        <f>G15</f>
        <v>16</v>
      </c>
      <c r="G16" s="6">
        <f t="shared" ref="G16:G33" si="1">F16+H16-I16</f>
        <v>15</v>
      </c>
      <c r="H16" s="6"/>
      <c r="I16" s="6">
        <f t="shared" ref="I16:I33" si="2">ROUND(K16*7.4/100,0)</f>
        <v>1</v>
      </c>
      <c r="J16" s="6">
        <f t="shared" ref="J16:J33" si="3">I16</f>
        <v>1</v>
      </c>
      <c r="K16" s="6">
        <v>11</v>
      </c>
      <c r="L16" s="10" t="s">
        <v>70</v>
      </c>
      <c r="M16" s="6"/>
    </row>
    <row r="17" spans="1:13" ht="30" customHeight="1" thickBot="1">
      <c r="A17" s="15">
        <v>42496</v>
      </c>
      <c r="B17" s="6" t="s">
        <v>20</v>
      </c>
      <c r="C17" s="6" t="s">
        <v>21</v>
      </c>
      <c r="D17" s="6">
        <f t="shared" ref="D17:D33" si="4">E16</f>
        <v>150420</v>
      </c>
      <c r="E17" s="6">
        <f t="shared" si="0"/>
        <v>150540</v>
      </c>
      <c r="F17" s="6">
        <f t="shared" ref="F17:F33" si="5">G16</f>
        <v>15</v>
      </c>
      <c r="G17" s="6">
        <f t="shared" si="1"/>
        <v>46</v>
      </c>
      <c r="H17" s="6">
        <v>40</v>
      </c>
      <c r="I17" s="6">
        <f t="shared" si="2"/>
        <v>9</v>
      </c>
      <c r="J17" s="6">
        <f t="shared" si="3"/>
        <v>9</v>
      </c>
      <c r="K17" s="6">
        <v>120</v>
      </c>
      <c r="L17" s="10" t="s">
        <v>71</v>
      </c>
      <c r="M17" s="6"/>
    </row>
    <row r="18" spans="1:13" ht="39" customHeight="1" thickBot="1">
      <c r="A18" s="15">
        <v>42500</v>
      </c>
      <c r="B18" s="6" t="s">
        <v>20</v>
      </c>
      <c r="C18" s="6" t="s">
        <v>21</v>
      </c>
      <c r="D18" s="6">
        <f t="shared" si="4"/>
        <v>150540</v>
      </c>
      <c r="E18" s="6">
        <f t="shared" si="0"/>
        <v>150580</v>
      </c>
      <c r="F18" s="6">
        <f t="shared" si="5"/>
        <v>46</v>
      </c>
      <c r="G18" s="6">
        <f t="shared" si="1"/>
        <v>43</v>
      </c>
      <c r="H18" s="6"/>
      <c r="I18" s="6">
        <f t="shared" si="2"/>
        <v>3</v>
      </c>
      <c r="J18" s="6">
        <f t="shared" si="3"/>
        <v>3</v>
      </c>
      <c r="K18" s="6">
        <v>40</v>
      </c>
      <c r="L18" s="10" t="s">
        <v>72</v>
      </c>
      <c r="M18" s="6"/>
    </row>
    <row r="19" spans="1:13" ht="30" customHeight="1" thickBot="1">
      <c r="A19" s="15">
        <v>42501</v>
      </c>
      <c r="B19" s="6" t="s">
        <v>20</v>
      </c>
      <c r="C19" s="6" t="s">
        <v>21</v>
      </c>
      <c r="D19" s="6">
        <f t="shared" si="4"/>
        <v>150580</v>
      </c>
      <c r="E19" s="6">
        <f t="shared" si="0"/>
        <v>150740</v>
      </c>
      <c r="F19" s="6">
        <f t="shared" si="5"/>
        <v>43</v>
      </c>
      <c r="G19" s="6">
        <f t="shared" si="1"/>
        <v>31</v>
      </c>
      <c r="H19" s="6"/>
      <c r="I19" s="6">
        <f t="shared" si="2"/>
        <v>12</v>
      </c>
      <c r="J19" s="6">
        <f t="shared" si="3"/>
        <v>12</v>
      </c>
      <c r="K19" s="6">
        <v>160</v>
      </c>
      <c r="L19" s="10" t="s">
        <v>34</v>
      </c>
      <c r="M19" s="6"/>
    </row>
    <row r="20" spans="1:13" ht="36.75" customHeight="1" thickBot="1">
      <c r="A20" s="15">
        <v>42502</v>
      </c>
      <c r="B20" s="6" t="s">
        <v>20</v>
      </c>
      <c r="C20" s="6" t="s">
        <v>21</v>
      </c>
      <c r="D20" s="6">
        <f t="shared" si="4"/>
        <v>150740</v>
      </c>
      <c r="E20" s="6">
        <f t="shared" si="0"/>
        <v>150950</v>
      </c>
      <c r="F20" s="6">
        <f t="shared" si="5"/>
        <v>31</v>
      </c>
      <c r="G20" s="6">
        <f t="shared" si="1"/>
        <v>55</v>
      </c>
      <c r="H20" s="6">
        <v>40</v>
      </c>
      <c r="I20" s="6">
        <f t="shared" si="2"/>
        <v>16</v>
      </c>
      <c r="J20" s="6">
        <f t="shared" si="3"/>
        <v>16</v>
      </c>
      <c r="K20" s="6">
        <v>210</v>
      </c>
      <c r="L20" s="10" t="s">
        <v>35</v>
      </c>
      <c r="M20" s="6"/>
    </row>
    <row r="21" spans="1:13" ht="30" customHeight="1" thickBot="1">
      <c r="A21" s="15">
        <v>42503</v>
      </c>
      <c r="B21" s="6" t="s">
        <v>20</v>
      </c>
      <c r="C21" s="6" t="s">
        <v>21</v>
      </c>
      <c r="D21" s="6">
        <f t="shared" si="4"/>
        <v>150950</v>
      </c>
      <c r="E21" s="6">
        <f t="shared" si="0"/>
        <v>151020</v>
      </c>
      <c r="F21" s="6">
        <f t="shared" si="5"/>
        <v>55</v>
      </c>
      <c r="G21" s="6">
        <f t="shared" si="1"/>
        <v>50</v>
      </c>
      <c r="H21" s="6"/>
      <c r="I21" s="6">
        <f t="shared" si="2"/>
        <v>5</v>
      </c>
      <c r="J21" s="6">
        <f t="shared" si="3"/>
        <v>5</v>
      </c>
      <c r="K21" s="6">
        <v>70</v>
      </c>
      <c r="L21" s="10" t="s">
        <v>36</v>
      </c>
      <c r="M21" s="6"/>
    </row>
    <row r="22" spans="1:13" ht="30" customHeight="1" thickBot="1">
      <c r="A22" s="15">
        <v>42506</v>
      </c>
      <c r="B22" s="6" t="s">
        <v>20</v>
      </c>
      <c r="C22" s="6" t="s">
        <v>21</v>
      </c>
      <c r="D22" s="6">
        <f t="shared" si="4"/>
        <v>151020</v>
      </c>
      <c r="E22" s="6">
        <f t="shared" si="0"/>
        <v>151170</v>
      </c>
      <c r="F22" s="6">
        <f t="shared" si="5"/>
        <v>50</v>
      </c>
      <c r="G22" s="6">
        <f t="shared" si="1"/>
        <v>39</v>
      </c>
      <c r="H22" s="6"/>
      <c r="I22" s="6">
        <f t="shared" si="2"/>
        <v>11</v>
      </c>
      <c r="J22" s="6">
        <f t="shared" si="3"/>
        <v>11</v>
      </c>
      <c r="K22" s="6">
        <v>150</v>
      </c>
      <c r="L22" s="10" t="s">
        <v>37</v>
      </c>
      <c r="M22" s="6"/>
    </row>
    <row r="23" spans="1:13" ht="30" customHeight="1" thickBot="1">
      <c r="A23" s="15">
        <v>42507</v>
      </c>
      <c r="B23" s="6" t="s">
        <v>20</v>
      </c>
      <c r="C23" s="6" t="s">
        <v>21</v>
      </c>
      <c r="D23" s="6">
        <f t="shared" si="4"/>
        <v>151170</v>
      </c>
      <c r="E23" s="6">
        <f t="shared" si="0"/>
        <v>151250</v>
      </c>
      <c r="F23" s="6">
        <f t="shared" si="5"/>
        <v>39</v>
      </c>
      <c r="G23" s="6">
        <f t="shared" si="1"/>
        <v>33</v>
      </c>
      <c r="H23" s="6"/>
      <c r="I23" s="6">
        <f t="shared" si="2"/>
        <v>6</v>
      </c>
      <c r="J23" s="6">
        <f t="shared" si="3"/>
        <v>6</v>
      </c>
      <c r="K23" s="6">
        <v>80</v>
      </c>
      <c r="L23" s="10" t="s">
        <v>73</v>
      </c>
      <c r="M23" s="6"/>
    </row>
    <row r="24" spans="1:13" ht="30" customHeight="1" thickBot="1">
      <c r="A24" s="15">
        <v>42508</v>
      </c>
      <c r="B24" s="6" t="s">
        <v>20</v>
      </c>
      <c r="C24" s="6" t="s">
        <v>21</v>
      </c>
      <c r="D24" s="6">
        <f t="shared" si="4"/>
        <v>151250</v>
      </c>
      <c r="E24" s="6">
        <f t="shared" si="0"/>
        <v>151340</v>
      </c>
      <c r="F24" s="6">
        <f t="shared" si="5"/>
        <v>33</v>
      </c>
      <c r="G24" s="6">
        <f t="shared" si="1"/>
        <v>46</v>
      </c>
      <c r="H24" s="6">
        <v>20</v>
      </c>
      <c r="I24" s="6">
        <f t="shared" si="2"/>
        <v>7</v>
      </c>
      <c r="J24" s="6">
        <f t="shared" si="3"/>
        <v>7</v>
      </c>
      <c r="K24" s="6">
        <v>90</v>
      </c>
      <c r="L24" s="10" t="s">
        <v>74</v>
      </c>
      <c r="M24" s="6"/>
    </row>
    <row r="25" spans="1:13" ht="30" customHeight="1" thickBot="1">
      <c r="A25" s="15">
        <v>42509</v>
      </c>
      <c r="B25" s="6" t="s">
        <v>20</v>
      </c>
      <c r="C25" s="6" t="s">
        <v>21</v>
      </c>
      <c r="D25" s="6">
        <f t="shared" si="4"/>
        <v>151340</v>
      </c>
      <c r="E25" s="6">
        <f t="shared" si="0"/>
        <v>151450</v>
      </c>
      <c r="F25" s="6">
        <f t="shared" si="5"/>
        <v>46</v>
      </c>
      <c r="G25" s="6">
        <f t="shared" si="1"/>
        <v>38</v>
      </c>
      <c r="H25" s="6"/>
      <c r="I25" s="6">
        <f t="shared" si="2"/>
        <v>8</v>
      </c>
      <c r="J25" s="6">
        <f t="shared" si="3"/>
        <v>8</v>
      </c>
      <c r="K25" s="6">
        <v>110</v>
      </c>
      <c r="L25" s="10" t="s">
        <v>56</v>
      </c>
      <c r="M25" s="6"/>
    </row>
    <row r="26" spans="1:13" ht="30" customHeight="1" thickBot="1">
      <c r="A26" s="15">
        <v>42510</v>
      </c>
      <c r="B26" s="6" t="s">
        <v>20</v>
      </c>
      <c r="C26" s="6" t="s">
        <v>21</v>
      </c>
      <c r="D26" s="6">
        <f t="shared" si="4"/>
        <v>151450</v>
      </c>
      <c r="E26" s="6">
        <f t="shared" si="0"/>
        <v>151490</v>
      </c>
      <c r="F26" s="6">
        <f t="shared" si="5"/>
        <v>38</v>
      </c>
      <c r="G26" s="6">
        <f t="shared" si="1"/>
        <v>35</v>
      </c>
      <c r="H26" s="6"/>
      <c r="I26" s="6">
        <f t="shared" si="2"/>
        <v>3</v>
      </c>
      <c r="J26" s="6">
        <f t="shared" si="3"/>
        <v>3</v>
      </c>
      <c r="K26" s="6">
        <v>40</v>
      </c>
      <c r="L26" s="10" t="s">
        <v>75</v>
      </c>
      <c r="M26" s="6"/>
    </row>
    <row r="27" spans="1:13" ht="30" customHeight="1" thickBot="1">
      <c r="A27" s="15">
        <v>42513</v>
      </c>
      <c r="B27" s="6" t="s">
        <v>20</v>
      </c>
      <c r="C27" s="6" t="s">
        <v>21</v>
      </c>
      <c r="D27" s="6">
        <f t="shared" si="4"/>
        <v>151490</v>
      </c>
      <c r="E27" s="6">
        <f t="shared" si="0"/>
        <v>151580</v>
      </c>
      <c r="F27" s="6">
        <f t="shared" si="5"/>
        <v>35</v>
      </c>
      <c r="G27" s="6">
        <f t="shared" si="1"/>
        <v>28</v>
      </c>
      <c r="H27" s="6"/>
      <c r="I27" s="6">
        <f t="shared" si="2"/>
        <v>7</v>
      </c>
      <c r="J27" s="6">
        <f t="shared" si="3"/>
        <v>7</v>
      </c>
      <c r="K27" s="6">
        <v>90</v>
      </c>
      <c r="L27" s="10" t="s">
        <v>76</v>
      </c>
      <c r="M27" s="6"/>
    </row>
    <row r="28" spans="1:13" ht="30" customHeight="1" thickBot="1">
      <c r="A28" s="15">
        <v>42514</v>
      </c>
      <c r="B28" s="6" t="s">
        <v>20</v>
      </c>
      <c r="C28" s="6" t="s">
        <v>21</v>
      </c>
      <c r="D28" s="6">
        <f t="shared" si="4"/>
        <v>151580</v>
      </c>
      <c r="E28" s="6">
        <f t="shared" si="0"/>
        <v>151660</v>
      </c>
      <c r="F28" s="6">
        <f t="shared" si="5"/>
        <v>28</v>
      </c>
      <c r="G28" s="6">
        <f t="shared" si="1"/>
        <v>42</v>
      </c>
      <c r="H28" s="6">
        <v>20</v>
      </c>
      <c r="I28" s="6">
        <f t="shared" si="2"/>
        <v>6</v>
      </c>
      <c r="J28" s="6">
        <f t="shared" si="3"/>
        <v>6</v>
      </c>
      <c r="K28" s="6">
        <v>80</v>
      </c>
      <c r="L28" s="10" t="s">
        <v>77</v>
      </c>
      <c r="M28" s="6"/>
    </row>
    <row r="29" spans="1:13" ht="30" customHeight="1" thickBot="1">
      <c r="A29" s="15">
        <v>42515</v>
      </c>
      <c r="B29" s="6" t="s">
        <v>20</v>
      </c>
      <c r="C29" s="6" t="s">
        <v>21</v>
      </c>
      <c r="D29" s="6">
        <f t="shared" si="4"/>
        <v>151660</v>
      </c>
      <c r="E29" s="6">
        <f t="shared" si="0"/>
        <v>151720</v>
      </c>
      <c r="F29" s="6">
        <f t="shared" si="5"/>
        <v>42</v>
      </c>
      <c r="G29" s="6">
        <f t="shared" si="1"/>
        <v>38</v>
      </c>
      <c r="H29" s="6"/>
      <c r="I29" s="6">
        <f t="shared" si="2"/>
        <v>4</v>
      </c>
      <c r="J29" s="6">
        <f t="shared" si="3"/>
        <v>4</v>
      </c>
      <c r="K29" s="6">
        <v>60</v>
      </c>
      <c r="L29" s="10" t="s">
        <v>78</v>
      </c>
      <c r="M29" s="6"/>
    </row>
    <row r="30" spans="1:13" ht="30" customHeight="1" thickBot="1">
      <c r="A30" s="15">
        <v>42516</v>
      </c>
      <c r="B30" s="6" t="s">
        <v>20</v>
      </c>
      <c r="C30" s="6" t="s">
        <v>21</v>
      </c>
      <c r="D30" s="6">
        <f t="shared" si="4"/>
        <v>151720</v>
      </c>
      <c r="E30" s="6">
        <f t="shared" si="0"/>
        <v>151780</v>
      </c>
      <c r="F30" s="6">
        <f t="shared" si="5"/>
        <v>38</v>
      </c>
      <c r="G30" s="6">
        <f t="shared" si="1"/>
        <v>34</v>
      </c>
      <c r="H30" s="6"/>
      <c r="I30" s="6">
        <f t="shared" si="2"/>
        <v>4</v>
      </c>
      <c r="J30" s="6">
        <f t="shared" si="3"/>
        <v>4</v>
      </c>
      <c r="K30" s="6">
        <v>60</v>
      </c>
      <c r="L30" s="10" t="s">
        <v>79</v>
      </c>
      <c r="M30" s="6"/>
    </row>
    <row r="31" spans="1:13" ht="30" customHeight="1" thickBot="1">
      <c r="A31" s="15">
        <v>42517</v>
      </c>
      <c r="B31" s="6" t="s">
        <v>20</v>
      </c>
      <c r="C31" s="6" t="s">
        <v>21</v>
      </c>
      <c r="D31" s="6">
        <f t="shared" si="4"/>
        <v>151780</v>
      </c>
      <c r="E31" s="6">
        <f t="shared" si="0"/>
        <v>151840</v>
      </c>
      <c r="F31" s="6">
        <f t="shared" si="5"/>
        <v>34</v>
      </c>
      <c r="G31" s="6">
        <f t="shared" si="1"/>
        <v>30</v>
      </c>
      <c r="H31" s="6"/>
      <c r="I31" s="6">
        <f t="shared" si="2"/>
        <v>4</v>
      </c>
      <c r="J31" s="6">
        <f t="shared" si="3"/>
        <v>4</v>
      </c>
      <c r="K31" s="6">
        <v>60</v>
      </c>
      <c r="L31" s="10" t="s">
        <v>80</v>
      </c>
      <c r="M31" s="6"/>
    </row>
    <row r="32" spans="1:13" ht="30" customHeight="1" thickBot="1">
      <c r="A32" s="15">
        <v>42520</v>
      </c>
      <c r="B32" s="6" t="s">
        <v>20</v>
      </c>
      <c r="C32" s="6" t="s">
        <v>21</v>
      </c>
      <c r="D32" s="6">
        <f t="shared" si="4"/>
        <v>151840</v>
      </c>
      <c r="E32" s="6">
        <f t="shared" si="0"/>
        <v>151880</v>
      </c>
      <c r="F32" s="6">
        <f t="shared" si="5"/>
        <v>30</v>
      </c>
      <c r="G32" s="6">
        <f t="shared" si="1"/>
        <v>27</v>
      </c>
      <c r="H32" s="6"/>
      <c r="I32" s="6">
        <f t="shared" si="2"/>
        <v>3</v>
      </c>
      <c r="J32" s="6">
        <f t="shared" si="3"/>
        <v>3</v>
      </c>
      <c r="K32" s="6">
        <v>40</v>
      </c>
      <c r="L32" s="10" t="s">
        <v>81</v>
      </c>
      <c r="M32" s="6"/>
    </row>
    <row r="33" spans="1:13" ht="30" customHeight="1" thickBot="1">
      <c r="A33" s="15">
        <v>42521</v>
      </c>
      <c r="B33" s="6" t="s">
        <v>20</v>
      </c>
      <c r="C33" s="6" t="s">
        <v>21</v>
      </c>
      <c r="D33" s="6">
        <f t="shared" si="4"/>
        <v>151880</v>
      </c>
      <c r="E33" s="6">
        <f t="shared" si="0"/>
        <v>151970</v>
      </c>
      <c r="F33" s="6">
        <f t="shared" si="5"/>
        <v>27</v>
      </c>
      <c r="G33" s="6">
        <f t="shared" si="1"/>
        <v>20</v>
      </c>
      <c r="H33" s="6"/>
      <c r="I33" s="6">
        <f t="shared" si="2"/>
        <v>7</v>
      </c>
      <c r="J33" s="6">
        <f t="shared" si="3"/>
        <v>7</v>
      </c>
      <c r="K33" s="6">
        <v>90</v>
      </c>
      <c r="L33" s="10" t="s">
        <v>82</v>
      </c>
      <c r="M33" s="6"/>
    </row>
    <row r="34" spans="1:13">
      <c r="A34" s="6" t="s">
        <v>22</v>
      </c>
      <c r="B34" s="6" t="s">
        <v>23</v>
      </c>
      <c r="C34" s="6" t="s">
        <v>23</v>
      </c>
      <c r="D34" s="6">
        <f>D15</f>
        <v>150389</v>
      </c>
      <c r="E34" s="6">
        <f>E33</f>
        <v>151970</v>
      </c>
      <c r="F34" s="6">
        <f>F15</f>
        <v>17</v>
      </c>
      <c r="G34" s="6">
        <f>G33</f>
        <v>20</v>
      </c>
      <c r="H34" s="6">
        <f>SUM(H15:H33)</f>
        <v>120</v>
      </c>
      <c r="I34" s="6">
        <f>SUM(I15:I33)</f>
        <v>117</v>
      </c>
      <c r="J34" s="6">
        <f>SUM(J15:J33)</f>
        <v>117</v>
      </c>
      <c r="K34" s="6">
        <f>SUM(K15:K33)</f>
        <v>1581</v>
      </c>
      <c r="L34" s="6" t="s">
        <v>23</v>
      </c>
      <c r="M34" s="6" t="s">
        <v>23</v>
      </c>
    </row>
    <row r="36" spans="1:13">
      <c r="B36" t="s">
        <v>224</v>
      </c>
    </row>
  </sheetData>
  <mergeCells count="23">
    <mergeCell ref="K10:K13"/>
    <mergeCell ref="J12:J13"/>
    <mergeCell ref="M10:M13"/>
    <mergeCell ref="F11:G11"/>
    <mergeCell ref="H11:H13"/>
    <mergeCell ref="I11:J11"/>
    <mergeCell ref="F12:F13"/>
    <mergeCell ref="G12:G13"/>
    <mergeCell ref="I12:I13"/>
    <mergeCell ref="L10:L13"/>
    <mergeCell ref="A10:A13"/>
    <mergeCell ref="B10:C11"/>
    <mergeCell ref="D10:E11"/>
    <mergeCell ref="F10:J10"/>
    <mergeCell ref="B12:B13"/>
    <mergeCell ref="D12:D13"/>
    <mergeCell ref="E12:E13"/>
    <mergeCell ref="A9:L9"/>
    <mergeCell ref="A2:F2"/>
    <mergeCell ref="A3:E3"/>
    <mergeCell ref="A4:L4"/>
    <mergeCell ref="A5:L5"/>
    <mergeCell ref="A7:L7"/>
  </mergeCells>
  <phoneticPr fontId="8" type="noConversion"/>
  <pageMargins left="0.31496062992125984" right="0.31496062992125984" top="0.35433070866141736" bottom="0.35433070866141736" header="0" footer="0"/>
  <pageSetup paperSize="9" scale="65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38"/>
  <sheetViews>
    <sheetView topLeftCell="A28" workbookViewId="0">
      <selection activeCell="C38" sqref="C38:G38"/>
    </sheetView>
  </sheetViews>
  <sheetFormatPr defaultRowHeight="15"/>
  <cols>
    <col min="1" max="1" width="10.42578125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8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163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 ht="15.75" thickBot="1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5">
        <v>13</v>
      </c>
    </row>
    <row r="15" spans="1:13" ht="30" customHeight="1" thickBot="1">
      <c r="A15" s="15">
        <v>42522</v>
      </c>
      <c r="B15" s="6" t="s">
        <v>20</v>
      </c>
      <c r="C15" s="6" t="s">
        <v>21</v>
      </c>
      <c r="D15" s="6">
        <f>май16!E33</f>
        <v>151970</v>
      </c>
      <c r="E15" s="6">
        <f>D15+K15</f>
        <v>151990</v>
      </c>
      <c r="F15" s="6">
        <f>май16!G34</f>
        <v>20</v>
      </c>
      <c r="G15" s="6">
        <f>F15+H15-I15</f>
        <v>19</v>
      </c>
      <c r="H15" s="6"/>
      <c r="I15" s="6">
        <f>ROUND(K15*7.4/100,0)</f>
        <v>1</v>
      </c>
      <c r="J15" s="6">
        <f>I15</f>
        <v>1</v>
      </c>
      <c r="K15" s="6">
        <v>20</v>
      </c>
      <c r="L15" s="10" t="s">
        <v>246</v>
      </c>
      <c r="M15" s="6"/>
    </row>
    <row r="16" spans="1:13" ht="30" customHeight="1" thickBot="1">
      <c r="A16" s="15">
        <v>42523</v>
      </c>
      <c r="B16" s="6" t="s">
        <v>20</v>
      </c>
      <c r="C16" s="6" t="s">
        <v>21</v>
      </c>
      <c r="D16" s="6">
        <f>E15</f>
        <v>151990</v>
      </c>
      <c r="E16" s="6">
        <f t="shared" ref="E16:E35" si="0">D16+K16</f>
        <v>152010</v>
      </c>
      <c r="F16" s="6">
        <f>G15</f>
        <v>19</v>
      </c>
      <c r="G16" s="6">
        <f t="shared" ref="G16:G35" si="1">F16+H16-I16</f>
        <v>18</v>
      </c>
      <c r="H16" s="6"/>
      <c r="I16" s="6">
        <f t="shared" ref="I16:I35" si="2">ROUND(K16*7.4/100,0)</f>
        <v>1</v>
      </c>
      <c r="J16" s="6">
        <f t="shared" ref="J16:J35" si="3">I16</f>
        <v>1</v>
      </c>
      <c r="K16" s="6">
        <v>20</v>
      </c>
      <c r="L16" s="10" t="s">
        <v>247</v>
      </c>
      <c r="M16" s="6"/>
    </row>
    <row r="17" spans="1:13" ht="30" customHeight="1" thickBot="1">
      <c r="A17" s="15">
        <v>42524</v>
      </c>
      <c r="B17" s="6" t="s">
        <v>20</v>
      </c>
      <c r="C17" s="6" t="s">
        <v>21</v>
      </c>
      <c r="D17" s="6">
        <f t="shared" ref="D17:D35" si="4">E16</f>
        <v>152010</v>
      </c>
      <c r="E17" s="6">
        <f t="shared" si="0"/>
        <v>152100</v>
      </c>
      <c r="F17" s="6">
        <f t="shared" ref="F17:F35" si="5">G16</f>
        <v>18</v>
      </c>
      <c r="G17" s="6">
        <f t="shared" si="1"/>
        <v>51</v>
      </c>
      <c r="H17" s="6">
        <v>40</v>
      </c>
      <c r="I17" s="6">
        <f t="shared" si="2"/>
        <v>7</v>
      </c>
      <c r="J17" s="6">
        <f t="shared" si="3"/>
        <v>7</v>
      </c>
      <c r="K17" s="6">
        <v>90</v>
      </c>
      <c r="L17" s="10" t="s">
        <v>71</v>
      </c>
      <c r="M17" s="6"/>
    </row>
    <row r="18" spans="1:13" ht="39" customHeight="1" thickBot="1">
      <c r="A18" s="15">
        <v>42527</v>
      </c>
      <c r="B18" s="6" t="s">
        <v>20</v>
      </c>
      <c r="C18" s="6" t="s">
        <v>21</v>
      </c>
      <c r="D18" s="6">
        <f t="shared" si="4"/>
        <v>152100</v>
      </c>
      <c r="E18" s="6">
        <f t="shared" si="0"/>
        <v>152150</v>
      </c>
      <c r="F18" s="6">
        <f t="shared" si="5"/>
        <v>51</v>
      </c>
      <c r="G18" s="6">
        <f t="shared" si="1"/>
        <v>47</v>
      </c>
      <c r="H18" s="6"/>
      <c r="I18" s="6">
        <f t="shared" si="2"/>
        <v>4</v>
      </c>
      <c r="J18" s="6">
        <f t="shared" si="3"/>
        <v>4</v>
      </c>
      <c r="K18" s="6">
        <v>50</v>
      </c>
      <c r="L18" s="10" t="s">
        <v>168</v>
      </c>
      <c r="M18" s="6"/>
    </row>
    <row r="19" spans="1:13" ht="30" customHeight="1" thickBot="1">
      <c r="A19" s="15">
        <v>42528</v>
      </c>
      <c r="B19" s="6" t="s">
        <v>20</v>
      </c>
      <c r="C19" s="6" t="s">
        <v>21</v>
      </c>
      <c r="D19" s="6">
        <f t="shared" si="4"/>
        <v>152150</v>
      </c>
      <c r="E19" s="6">
        <f t="shared" si="0"/>
        <v>152300</v>
      </c>
      <c r="F19" s="6">
        <f t="shared" si="5"/>
        <v>47</v>
      </c>
      <c r="G19" s="6">
        <f t="shared" si="1"/>
        <v>36</v>
      </c>
      <c r="H19" s="6"/>
      <c r="I19" s="6">
        <f t="shared" si="2"/>
        <v>11</v>
      </c>
      <c r="J19" s="6">
        <f t="shared" si="3"/>
        <v>11</v>
      </c>
      <c r="K19" s="6">
        <v>150</v>
      </c>
      <c r="L19" s="10" t="s">
        <v>34</v>
      </c>
      <c r="M19" s="6"/>
    </row>
    <row r="20" spans="1:13" ht="36.75" customHeight="1" thickBot="1">
      <c r="A20" s="15">
        <v>42529</v>
      </c>
      <c r="B20" s="6" t="s">
        <v>20</v>
      </c>
      <c r="C20" s="6" t="s">
        <v>21</v>
      </c>
      <c r="D20" s="6">
        <f t="shared" si="4"/>
        <v>152300</v>
      </c>
      <c r="E20" s="6">
        <f t="shared" si="0"/>
        <v>152490</v>
      </c>
      <c r="F20" s="6">
        <f t="shared" si="5"/>
        <v>36</v>
      </c>
      <c r="G20" s="6">
        <f t="shared" si="1"/>
        <v>22</v>
      </c>
      <c r="H20" s="6"/>
      <c r="I20" s="6">
        <f t="shared" si="2"/>
        <v>14</v>
      </c>
      <c r="J20" s="6">
        <f t="shared" si="3"/>
        <v>14</v>
      </c>
      <c r="K20" s="6">
        <v>190</v>
      </c>
      <c r="L20" s="10" t="s">
        <v>169</v>
      </c>
      <c r="M20" s="6"/>
    </row>
    <row r="21" spans="1:13" ht="30" customHeight="1" thickBot="1">
      <c r="A21" s="15">
        <v>42530</v>
      </c>
      <c r="B21" s="6" t="s">
        <v>20</v>
      </c>
      <c r="C21" s="6" t="s">
        <v>21</v>
      </c>
      <c r="D21" s="6">
        <f t="shared" si="4"/>
        <v>152490</v>
      </c>
      <c r="E21" s="6">
        <f t="shared" si="0"/>
        <v>152570</v>
      </c>
      <c r="F21" s="6">
        <f t="shared" si="5"/>
        <v>22</v>
      </c>
      <c r="G21" s="6">
        <f t="shared" si="1"/>
        <v>16</v>
      </c>
      <c r="H21" s="6"/>
      <c r="I21" s="6">
        <f t="shared" si="2"/>
        <v>6</v>
      </c>
      <c r="J21" s="6">
        <f t="shared" si="3"/>
        <v>6</v>
      </c>
      <c r="K21" s="6">
        <v>80</v>
      </c>
      <c r="L21" s="10" t="s">
        <v>33</v>
      </c>
      <c r="M21" s="6"/>
    </row>
    <row r="22" spans="1:13" ht="30" customHeight="1" thickBot="1">
      <c r="A22" s="15">
        <v>42531</v>
      </c>
      <c r="B22" s="6" t="s">
        <v>20</v>
      </c>
      <c r="C22" s="6" t="s">
        <v>21</v>
      </c>
      <c r="D22" s="6">
        <f t="shared" si="4"/>
        <v>152570</v>
      </c>
      <c r="E22" s="6">
        <f t="shared" si="0"/>
        <v>152700</v>
      </c>
      <c r="F22" s="6">
        <f t="shared" si="5"/>
        <v>16</v>
      </c>
      <c r="G22" s="6">
        <f>ROUND(F22+H22-I22,0)</f>
        <v>50</v>
      </c>
      <c r="H22" s="6">
        <v>43.55</v>
      </c>
      <c r="I22" s="6">
        <f t="shared" si="2"/>
        <v>10</v>
      </c>
      <c r="J22" s="6">
        <f t="shared" si="3"/>
        <v>10</v>
      </c>
      <c r="K22" s="6">
        <v>130</v>
      </c>
      <c r="L22" s="10" t="s">
        <v>37</v>
      </c>
      <c r="M22" s="6"/>
    </row>
    <row r="23" spans="1:13" ht="30" customHeight="1" thickBot="1">
      <c r="A23" s="15">
        <v>42535</v>
      </c>
      <c r="B23" s="6" t="s">
        <v>20</v>
      </c>
      <c r="C23" s="6" t="s">
        <v>21</v>
      </c>
      <c r="D23" s="6">
        <f t="shared" si="4"/>
        <v>152700</v>
      </c>
      <c r="E23" s="6">
        <f t="shared" si="0"/>
        <v>152795</v>
      </c>
      <c r="F23" s="6">
        <f t="shared" si="5"/>
        <v>50</v>
      </c>
      <c r="G23" s="6">
        <f t="shared" ref="G23:G31" si="6">ROUND(F23+H23-I23,0)</f>
        <v>43</v>
      </c>
      <c r="H23" s="6"/>
      <c r="I23" s="6">
        <f t="shared" si="2"/>
        <v>7</v>
      </c>
      <c r="J23" s="6">
        <f t="shared" si="3"/>
        <v>7</v>
      </c>
      <c r="K23" s="6">
        <v>95</v>
      </c>
      <c r="L23" s="10" t="s">
        <v>170</v>
      </c>
      <c r="M23" s="6"/>
    </row>
    <row r="24" spans="1:13" ht="30" customHeight="1" thickBot="1">
      <c r="A24" s="15">
        <v>42536</v>
      </c>
      <c r="B24" s="6" t="s">
        <v>20</v>
      </c>
      <c r="C24" s="6" t="s">
        <v>21</v>
      </c>
      <c r="D24" s="6">
        <f t="shared" si="4"/>
        <v>152795</v>
      </c>
      <c r="E24" s="6">
        <f t="shared" si="0"/>
        <v>152890</v>
      </c>
      <c r="F24" s="6">
        <f t="shared" si="5"/>
        <v>43</v>
      </c>
      <c r="G24" s="6">
        <f t="shared" si="6"/>
        <v>36</v>
      </c>
      <c r="H24" s="6"/>
      <c r="I24" s="6">
        <f t="shared" si="2"/>
        <v>7</v>
      </c>
      <c r="J24" s="6">
        <f t="shared" si="3"/>
        <v>7</v>
      </c>
      <c r="K24" s="6">
        <v>95</v>
      </c>
      <c r="L24" s="10" t="s">
        <v>74</v>
      </c>
      <c r="M24" s="6"/>
    </row>
    <row r="25" spans="1:13" ht="30" customHeight="1" thickBot="1">
      <c r="A25" s="15">
        <v>42537</v>
      </c>
      <c r="B25" s="6" t="s">
        <v>20</v>
      </c>
      <c r="C25" s="6" t="s">
        <v>21</v>
      </c>
      <c r="D25" s="6">
        <f>E24</f>
        <v>152890</v>
      </c>
      <c r="E25" s="6">
        <f t="shared" si="0"/>
        <v>153000</v>
      </c>
      <c r="F25" s="6">
        <f t="shared" si="5"/>
        <v>36</v>
      </c>
      <c r="G25" s="6">
        <f t="shared" si="6"/>
        <v>28</v>
      </c>
      <c r="H25" s="6"/>
      <c r="I25" s="6">
        <f t="shared" si="2"/>
        <v>8</v>
      </c>
      <c r="J25" s="6">
        <f t="shared" si="3"/>
        <v>8</v>
      </c>
      <c r="K25" s="6">
        <v>110</v>
      </c>
      <c r="L25" s="10" t="s">
        <v>171</v>
      </c>
      <c r="M25" s="6"/>
    </row>
    <row r="26" spans="1:13" ht="30" customHeight="1" thickBot="1">
      <c r="A26" s="15">
        <v>42538</v>
      </c>
      <c r="B26" s="6" t="s">
        <v>20</v>
      </c>
      <c r="C26" s="6" t="s">
        <v>21</v>
      </c>
      <c r="D26" s="6">
        <f t="shared" si="4"/>
        <v>153000</v>
      </c>
      <c r="E26" s="6">
        <f>D26+K26</f>
        <v>153240</v>
      </c>
      <c r="F26" s="6">
        <f t="shared" si="5"/>
        <v>28</v>
      </c>
      <c r="G26" s="6">
        <f t="shared" si="6"/>
        <v>53</v>
      </c>
      <c r="H26" s="6">
        <v>43.39</v>
      </c>
      <c r="I26" s="6">
        <f t="shared" si="2"/>
        <v>18</v>
      </c>
      <c r="J26" s="6">
        <f t="shared" si="3"/>
        <v>18</v>
      </c>
      <c r="K26" s="6">
        <v>240</v>
      </c>
      <c r="L26" s="10" t="s">
        <v>172</v>
      </c>
      <c r="M26" s="6"/>
    </row>
    <row r="27" spans="1:13" ht="30" customHeight="1" thickBot="1">
      <c r="A27" s="15">
        <v>42541</v>
      </c>
      <c r="B27" s="6" t="s">
        <v>20</v>
      </c>
      <c r="C27" s="6" t="s">
        <v>21</v>
      </c>
      <c r="D27" s="6">
        <f t="shared" si="4"/>
        <v>153240</v>
      </c>
      <c r="E27" s="6">
        <f t="shared" si="0"/>
        <v>153330</v>
      </c>
      <c r="F27" s="6">
        <f t="shared" si="5"/>
        <v>53</v>
      </c>
      <c r="G27" s="6">
        <f t="shared" si="6"/>
        <v>46</v>
      </c>
      <c r="H27" s="6"/>
      <c r="I27" s="6">
        <f t="shared" si="2"/>
        <v>7</v>
      </c>
      <c r="J27" s="6">
        <f t="shared" si="3"/>
        <v>7</v>
      </c>
      <c r="K27" s="6">
        <v>90</v>
      </c>
      <c r="L27" s="10" t="s">
        <v>173</v>
      </c>
      <c r="M27" s="6"/>
    </row>
    <row r="28" spans="1:13" ht="30" customHeight="1" thickBot="1">
      <c r="A28" s="15">
        <v>42542</v>
      </c>
      <c r="B28" s="6" t="s">
        <v>20</v>
      </c>
      <c r="C28" s="6" t="s">
        <v>21</v>
      </c>
      <c r="D28" s="6">
        <f t="shared" si="4"/>
        <v>153330</v>
      </c>
      <c r="E28" s="6">
        <f t="shared" si="0"/>
        <v>153410</v>
      </c>
      <c r="F28" s="6">
        <f t="shared" si="5"/>
        <v>46</v>
      </c>
      <c r="G28" s="6">
        <f t="shared" si="6"/>
        <v>40</v>
      </c>
      <c r="H28" s="6"/>
      <c r="I28" s="6">
        <f t="shared" si="2"/>
        <v>6</v>
      </c>
      <c r="J28" s="6">
        <f t="shared" si="3"/>
        <v>6</v>
      </c>
      <c r="K28" s="6">
        <v>80</v>
      </c>
      <c r="L28" s="10" t="s">
        <v>174</v>
      </c>
      <c r="M28" s="6"/>
    </row>
    <row r="29" spans="1:13" ht="30" customHeight="1" thickBot="1">
      <c r="A29" s="15">
        <v>42543</v>
      </c>
      <c r="B29" s="6" t="s">
        <v>20</v>
      </c>
      <c r="C29" s="6" t="s">
        <v>21</v>
      </c>
      <c r="D29" s="6">
        <f t="shared" si="4"/>
        <v>153410</v>
      </c>
      <c r="E29" s="6">
        <f t="shared" si="0"/>
        <v>153470</v>
      </c>
      <c r="F29" s="6">
        <f t="shared" si="5"/>
        <v>40</v>
      </c>
      <c r="G29" s="6">
        <f t="shared" si="6"/>
        <v>36</v>
      </c>
      <c r="H29" s="6"/>
      <c r="I29" s="6">
        <f t="shared" si="2"/>
        <v>4</v>
      </c>
      <c r="J29" s="6">
        <f t="shared" si="3"/>
        <v>4</v>
      </c>
      <c r="K29" s="6">
        <v>60</v>
      </c>
      <c r="L29" s="10" t="s">
        <v>175</v>
      </c>
      <c r="M29" s="6"/>
    </row>
    <row r="30" spans="1:13" ht="30" customHeight="1" thickBot="1">
      <c r="A30" s="15">
        <v>42544</v>
      </c>
      <c r="B30" s="6" t="s">
        <v>20</v>
      </c>
      <c r="C30" s="6" t="s">
        <v>21</v>
      </c>
      <c r="D30" s="6">
        <f>E29</f>
        <v>153470</v>
      </c>
      <c r="E30" s="6">
        <f t="shared" si="0"/>
        <v>153550</v>
      </c>
      <c r="F30" s="6">
        <f t="shared" si="5"/>
        <v>36</v>
      </c>
      <c r="G30" s="6">
        <f t="shared" si="6"/>
        <v>30</v>
      </c>
      <c r="H30" s="6"/>
      <c r="I30" s="6">
        <f t="shared" si="2"/>
        <v>6</v>
      </c>
      <c r="J30" s="6">
        <f t="shared" si="3"/>
        <v>6</v>
      </c>
      <c r="K30" s="6">
        <v>80</v>
      </c>
      <c r="L30" s="10" t="s">
        <v>79</v>
      </c>
      <c r="M30" s="6"/>
    </row>
    <row r="31" spans="1:13" ht="30" customHeight="1" thickBot="1">
      <c r="A31" s="15">
        <v>42545</v>
      </c>
      <c r="B31" s="6" t="s">
        <v>20</v>
      </c>
      <c r="C31" s="6" t="s">
        <v>21</v>
      </c>
      <c r="D31" s="6">
        <f t="shared" si="4"/>
        <v>153550</v>
      </c>
      <c r="E31" s="6">
        <f t="shared" si="0"/>
        <v>153610</v>
      </c>
      <c r="F31" s="6">
        <f t="shared" si="5"/>
        <v>30</v>
      </c>
      <c r="G31" s="6">
        <f t="shared" si="6"/>
        <v>39</v>
      </c>
      <c r="H31" s="6">
        <v>13.06</v>
      </c>
      <c r="I31" s="6">
        <f t="shared" si="2"/>
        <v>4</v>
      </c>
      <c r="J31" s="6">
        <f t="shared" si="3"/>
        <v>4</v>
      </c>
      <c r="K31" s="6">
        <v>60</v>
      </c>
      <c r="L31" s="10" t="s">
        <v>80</v>
      </c>
      <c r="M31" s="6"/>
    </row>
    <row r="32" spans="1:13" ht="30" customHeight="1" thickBot="1">
      <c r="A32" s="15">
        <v>42548</v>
      </c>
      <c r="B32" s="6" t="s">
        <v>20</v>
      </c>
      <c r="C32" s="6" t="s">
        <v>21</v>
      </c>
      <c r="D32" s="6">
        <f t="shared" si="4"/>
        <v>153610</v>
      </c>
      <c r="E32" s="6">
        <f t="shared" si="0"/>
        <v>153977</v>
      </c>
      <c r="F32" s="6">
        <f t="shared" si="5"/>
        <v>39</v>
      </c>
      <c r="G32" s="6">
        <f t="shared" si="1"/>
        <v>39</v>
      </c>
      <c r="H32" s="6">
        <v>27</v>
      </c>
      <c r="I32" s="6">
        <f t="shared" si="2"/>
        <v>27</v>
      </c>
      <c r="J32" s="6">
        <f t="shared" si="3"/>
        <v>27</v>
      </c>
      <c r="K32" s="6">
        <v>367</v>
      </c>
      <c r="L32" s="10" t="s">
        <v>176</v>
      </c>
      <c r="M32" s="6"/>
    </row>
    <row r="33" spans="1:13" ht="30" customHeight="1" thickBot="1">
      <c r="A33" s="15">
        <v>42549</v>
      </c>
      <c r="B33" s="6" t="s">
        <v>20</v>
      </c>
      <c r="C33" s="6" t="s">
        <v>21</v>
      </c>
      <c r="D33" s="6">
        <f t="shared" si="4"/>
        <v>153977</v>
      </c>
      <c r="E33" s="6">
        <f t="shared" si="0"/>
        <v>154067</v>
      </c>
      <c r="F33" s="6">
        <f t="shared" si="5"/>
        <v>39</v>
      </c>
      <c r="G33" s="6">
        <f t="shared" si="1"/>
        <v>32</v>
      </c>
      <c r="H33" s="6"/>
      <c r="I33" s="6">
        <f t="shared" si="2"/>
        <v>7</v>
      </c>
      <c r="J33" s="6">
        <f t="shared" si="3"/>
        <v>7</v>
      </c>
      <c r="K33" s="6">
        <v>90</v>
      </c>
      <c r="L33" s="10" t="s">
        <v>177</v>
      </c>
      <c r="M33" s="6"/>
    </row>
    <row r="34" spans="1:13" ht="30" customHeight="1" thickBot="1">
      <c r="A34" s="15">
        <v>42550</v>
      </c>
      <c r="B34" s="6" t="s">
        <v>20</v>
      </c>
      <c r="C34" s="6" t="s">
        <v>21</v>
      </c>
      <c r="D34" s="6">
        <f t="shared" si="4"/>
        <v>154067</v>
      </c>
      <c r="E34" s="6">
        <f t="shared" si="0"/>
        <v>154157</v>
      </c>
      <c r="F34" s="6">
        <f t="shared" si="5"/>
        <v>32</v>
      </c>
      <c r="G34" s="6">
        <f t="shared" si="1"/>
        <v>25</v>
      </c>
      <c r="H34" s="6"/>
      <c r="I34" s="6">
        <f t="shared" si="2"/>
        <v>7</v>
      </c>
      <c r="J34" s="6">
        <f t="shared" si="3"/>
        <v>7</v>
      </c>
      <c r="K34" s="6">
        <v>90</v>
      </c>
      <c r="L34" s="10" t="s">
        <v>83</v>
      </c>
      <c r="M34" s="6"/>
    </row>
    <row r="35" spans="1:13" ht="30" customHeight="1" thickBot="1">
      <c r="A35" s="15">
        <v>42551</v>
      </c>
      <c r="B35" s="6" t="s">
        <v>20</v>
      </c>
      <c r="C35" s="6" t="s">
        <v>21</v>
      </c>
      <c r="D35" s="6">
        <f t="shared" si="4"/>
        <v>154157</v>
      </c>
      <c r="E35" s="6">
        <f t="shared" si="0"/>
        <v>154227</v>
      </c>
      <c r="F35" s="6">
        <f t="shared" si="5"/>
        <v>25</v>
      </c>
      <c r="G35" s="6">
        <f t="shared" si="1"/>
        <v>20</v>
      </c>
      <c r="H35" s="6"/>
      <c r="I35" s="6">
        <f t="shared" si="2"/>
        <v>5</v>
      </c>
      <c r="J35" s="6">
        <f t="shared" si="3"/>
        <v>5</v>
      </c>
      <c r="K35" s="6">
        <v>70</v>
      </c>
      <c r="L35" s="10" t="s">
        <v>178</v>
      </c>
      <c r="M35" s="6"/>
    </row>
    <row r="36" spans="1:13">
      <c r="A36" s="6" t="s">
        <v>22</v>
      </c>
      <c r="B36" s="6" t="s">
        <v>23</v>
      </c>
      <c r="C36" s="6" t="s">
        <v>23</v>
      </c>
      <c r="D36" s="6">
        <f>D15</f>
        <v>151970</v>
      </c>
      <c r="E36" s="6">
        <f>E35</f>
        <v>154227</v>
      </c>
      <c r="F36" s="6">
        <f>F15</f>
        <v>20</v>
      </c>
      <c r="G36" s="6">
        <f>G35</f>
        <v>20</v>
      </c>
      <c r="H36" s="6">
        <f>SUM(H15:H35)</f>
        <v>167</v>
      </c>
      <c r="I36" s="6">
        <f>SUM(I15:I35)</f>
        <v>167</v>
      </c>
      <c r="J36" s="6">
        <f>SUM(J15:J35)</f>
        <v>167</v>
      </c>
      <c r="K36" s="6">
        <f>SUM(K15:K35)</f>
        <v>2257</v>
      </c>
      <c r="L36" s="6" t="s">
        <v>23</v>
      </c>
      <c r="M36" s="6" t="s">
        <v>23</v>
      </c>
    </row>
    <row r="38" spans="1:13">
      <c r="C38" t="s">
        <v>191</v>
      </c>
    </row>
  </sheetData>
  <mergeCells count="23">
    <mergeCell ref="K10:K13"/>
    <mergeCell ref="J12:J13"/>
    <mergeCell ref="M10:M13"/>
    <mergeCell ref="F11:G11"/>
    <mergeCell ref="H11:H13"/>
    <mergeCell ref="I11:J11"/>
    <mergeCell ref="F12:F13"/>
    <mergeCell ref="G12:G13"/>
    <mergeCell ref="I12:I13"/>
    <mergeCell ref="L10:L13"/>
    <mergeCell ref="A10:A13"/>
    <mergeCell ref="B10:C11"/>
    <mergeCell ref="D10:E11"/>
    <mergeCell ref="F10:J10"/>
    <mergeCell ref="B12:B13"/>
    <mergeCell ref="D12:D13"/>
    <mergeCell ref="E12:E13"/>
    <mergeCell ref="A9:L9"/>
    <mergeCell ref="A2:F2"/>
    <mergeCell ref="A3:E3"/>
    <mergeCell ref="A4:L4"/>
    <mergeCell ref="A5:L5"/>
    <mergeCell ref="A7:L7"/>
  </mergeCells>
  <phoneticPr fontId="8" type="noConversion"/>
  <pageMargins left="0.31496062992125984" right="0.31496062992125984" top="0.35433070866141736" bottom="0.35433070866141736" header="0" footer="0"/>
  <pageSetup paperSize="9" scale="65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37"/>
  <sheetViews>
    <sheetView topLeftCell="A30" workbookViewId="0">
      <selection activeCell="K37" sqref="K37"/>
    </sheetView>
  </sheetViews>
  <sheetFormatPr defaultRowHeight="15"/>
  <cols>
    <col min="1" max="1" width="14" customWidth="1"/>
  </cols>
  <sheetData>
    <row r="1" spans="1:13">
      <c r="A1" s="87" t="s">
        <v>0</v>
      </c>
      <c r="B1" s="87"/>
      <c r="C1" s="87"/>
      <c r="D1" s="87"/>
      <c r="E1" s="87"/>
      <c r="F1" s="87"/>
    </row>
    <row r="2" spans="1:13">
      <c r="A2" s="87" t="s">
        <v>1</v>
      </c>
      <c r="B2" s="87"/>
      <c r="C2" s="87"/>
      <c r="D2" s="87"/>
      <c r="E2" s="87"/>
    </row>
    <row r="3" spans="1:13" ht="15.75">
      <c r="A3" s="88" t="s">
        <v>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13">
      <c r="A4" s="89" t="s">
        <v>163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3">
      <c r="A5" s="36"/>
    </row>
    <row r="6" spans="1:13">
      <c r="A6" s="89" t="s">
        <v>25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</row>
    <row r="7" spans="1:13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3" ht="15.75" thickBot="1">
      <c r="A8" s="86" t="s">
        <v>26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</row>
    <row r="9" spans="1:13" ht="15.75" thickBot="1">
      <c r="A9" s="73" t="s">
        <v>3</v>
      </c>
      <c r="B9" s="81" t="s">
        <v>4</v>
      </c>
      <c r="C9" s="82"/>
      <c r="D9" s="81" t="s">
        <v>5</v>
      </c>
      <c r="E9" s="82"/>
      <c r="F9" s="79" t="s">
        <v>6</v>
      </c>
      <c r="G9" s="85"/>
      <c r="H9" s="85"/>
      <c r="I9" s="85"/>
      <c r="J9" s="80"/>
      <c r="K9" s="73" t="s">
        <v>7</v>
      </c>
      <c r="L9" s="73" t="s">
        <v>8</v>
      </c>
      <c r="M9" s="76" t="s">
        <v>9</v>
      </c>
    </row>
    <row r="10" spans="1:13" ht="15.75" thickBot="1">
      <c r="A10" s="74"/>
      <c r="B10" s="83"/>
      <c r="C10" s="84"/>
      <c r="D10" s="83"/>
      <c r="E10" s="84"/>
      <c r="F10" s="79" t="s">
        <v>10</v>
      </c>
      <c r="G10" s="80"/>
      <c r="H10" s="73" t="s">
        <v>11</v>
      </c>
      <c r="I10" s="79" t="s">
        <v>12</v>
      </c>
      <c r="J10" s="80"/>
      <c r="K10" s="74"/>
      <c r="L10" s="74"/>
      <c r="M10" s="77"/>
    </row>
    <row r="11" spans="1:13">
      <c r="A11" s="74"/>
      <c r="B11" s="73" t="s">
        <v>13</v>
      </c>
      <c r="C11" s="29" t="s">
        <v>14</v>
      </c>
      <c r="D11" s="73" t="s">
        <v>15</v>
      </c>
      <c r="E11" s="73" t="s">
        <v>16</v>
      </c>
      <c r="F11" s="73" t="s">
        <v>15</v>
      </c>
      <c r="G11" s="73" t="s">
        <v>16</v>
      </c>
      <c r="H11" s="74"/>
      <c r="I11" s="73" t="s">
        <v>17</v>
      </c>
      <c r="J11" s="73" t="s">
        <v>18</v>
      </c>
      <c r="K11" s="74"/>
      <c r="L11" s="74"/>
      <c r="M11" s="77"/>
    </row>
    <row r="12" spans="1:13" ht="15.75" thickBot="1">
      <c r="A12" s="75"/>
      <c r="B12" s="75"/>
      <c r="C12" s="31" t="s">
        <v>19</v>
      </c>
      <c r="D12" s="75"/>
      <c r="E12" s="75"/>
      <c r="F12" s="75"/>
      <c r="G12" s="75"/>
      <c r="H12" s="75"/>
      <c r="I12" s="75"/>
      <c r="J12" s="75"/>
      <c r="K12" s="75"/>
      <c r="L12" s="75"/>
      <c r="M12" s="78"/>
    </row>
    <row r="13" spans="1:13" ht="15.75" thickBot="1">
      <c r="A13" s="30">
        <v>1</v>
      </c>
      <c r="B13" s="29">
        <v>2</v>
      </c>
      <c r="C13" s="29">
        <v>3</v>
      </c>
      <c r="D13" s="29">
        <v>4</v>
      </c>
      <c r="E13" s="29">
        <v>5</v>
      </c>
      <c r="F13" s="29">
        <v>6</v>
      </c>
      <c r="G13" s="29">
        <v>7</v>
      </c>
      <c r="H13" s="29">
        <v>8</v>
      </c>
      <c r="I13" s="29">
        <v>9</v>
      </c>
      <c r="J13" s="29">
        <v>10</v>
      </c>
      <c r="K13" s="29">
        <v>11</v>
      </c>
      <c r="L13" s="28">
        <v>12</v>
      </c>
      <c r="M13" s="5">
        <v>13</v>
      </c>
    </row>
    <row r="14" spans="1:13" ht="75.75" thickBot="1">
      <c r="A14" s="15">
        <v>42552</v>
      </c>
      <c r="B14" s="6" t="s">
        <v>20</v>
      </c>
      <c r="C14" s="6" t="s">
        <v>21</v>
      </c>
      <c r="D14" s="27">
        <f>июнь16!E36</f>
        <v>154227</v>
      </c>
      <c r="E14" s="24">
        <f t="shared" ref="E14:E34" si="0">D14+K14</f>
        <v>154507</v>
      </c>
      <c r="F14" s="26">
        <f>июнь16!G36</f>
        <v>20</v>
      </c>
      <c r="G14" s="20">
        <f t="shared" ref="G14:G34" si="1">F14+H14-I14</f>
        <v>29.33</v>
      </c>
      <c r="H14" s="23">
        <v>30.33</v>
      </c>
      <c r="I14" s="8">
        <f t="shared" ref="I14:I34" si="2">ROUND(K14*7.4/100,0)</f>
        <v>21</v>
      </c>
      <c r="J14" s="22">
        <f t="shared" ref="J14:J34" si="3">I14</f>
        <v>21</v>
      </c>
      <c r="K14" s="25">
        <v>280</v>
      </c>
      <c r="L14" s="10" t="s">
        <v>250</v>
      </c>
      <c r="M14" s="6"/>
    </row>
    <row r="15" spans="1:13" ht="15.75" thickBot="1">
      <c r="A15" s="15">
        <v>42555</v>
      </c>
      <c r="B15" s="6"/>
      <c r="C15" s="6"/>
      <c r="D15" s="24">
        <f t="shared" ref="D15:D34" si="4">E14</f>
        <v>154507</v>
      </c>
      <c r="E15" s="24">
        <f t="shared" si="0"/>
        <v>154507</v>
      </c>
      <c r="F15" s="20">
        <f t="shared" ref="F15:F34" si="5">G14</f>
        <v>29.33</v>
      </c>
      <c r="G15" s="20">
        <f t="shared" si="1"/>
        <v>29.33</v>
      </c>
      <c r="H15" s="23"/>
      <c r="I15" s="8">
        <f t="shared" si="2"/>
        <v>0</v>
      </c>
      <c r="J15" s="22">
        <f t="shared" si="3"/>
        <v>0</v>
      </c>
      <c r="K15" s="21"/>
      <c r="L15" s="10"/>
      <c r="M15" s="6"/>
    </row>
    <row r="16" spans="1:13" ht="15.75" thickBot="1">
      <c r="A16" s="15">
        <v>42556</v>
      </c>
      <c r="B16" s="6"/>
      <c r="C16" s="6"/>
      <c r="D16" s="24">
        <f t="shared" si="4"/>
        <v>154507</v>
      </c>
      <c r="E16" s="24">
        <f t="shared" si="0"/>
        <v>154507</v>
      </c>
      <c r="F16" s="20">
        <f t="shared" si="5"/>
        <v>29.33</v>
      </c>
      <c r="G16" s="20">
        <f t="shared" si="1"/>
        <v>29.33</v>
      </c>
      <c r="H16" s="23"/>
      <c r="I16" s="8">
        <f t="shared" si="2"/>
        <v>0</v>
      </c>
      <c r="J16" s="22">
        <f t="shared" si="3"/>
        <v>0</v>
      </c>
      <c r="K16" s="21"/>
      <c r="L16" s="10"/>
      <c r="M16" s="6"/>
    </row>
    <row r="17" spans="1:13" ht="15.75" thickBot="1">
      <c r="A17" s="15">
        <v>42557</v>
      </c>
      <c r="B17" s="6"/>
      <c r="C17" s="6"/>
      <c r="D17" s="24">
        <f t="shared" si="4"/>
        <v>154507</v>
      </c>
      <c r="E17" s="24">
        <f t="shared" si="0"/>
        <v>154507</v>
      </c>
      <c r="F17" s="20">
        <f t="shared" si="5"/>
        <v>29.33</v>
      </c>
      <c r="G17" s="20">
        <f t="shared" si="1"/>
        <v>29.33</v>
      </c>
      <c r="H17" s="23"/>
      <c r="I17" s="8">
        <f t="shared" si="2"/>
        <v>0</v>
      </c>
      <c r="J17" s="22">
        <f t="shared" si="3"/>
        <v>0</v>
      </c>
      <c r="K17" s="21"/>
      <c r="L17" s="10"/>
      <c r="M17" s="6"/>
    </row>
    <row r="18" spans="1:13" ht="15.75" thickBot="1">
      <c r="A18" s="15">
        <v>42558</v>
      </c>
      <c r="B18" s="6"/>
      <c r="C18" s="6"/>
      <c r="D18" s="24">
        <f t="shared" si="4"/>
        <v>154507</v>
      </c>
      <c r="E18" s="24">
        <f t="shared" si="0"/>
        <v>154507</v>
      </c>
      <c r="F18" s="20">
        <f t="shared" si="5"/>
        <v>29.33</v>
      </c>
      <c r="G18" s="20">
        <f t="shared" si="1"/>
        <v>29.33</v>
      </c>
      <c r="H18" s="23"/>
      <c r="I18" s="8">
        <f t="shared" si="2"/>
        <v>0</v>
      </c>
      <c r="J18" s="22">
        <f t="shared" si="3"/>
        <v>0</v>
      </c>
      <c r="K18" s="21"/>
      <c r="L18" s="10"/>
      <c r="M18" s="6"/>
    </row>
    <row r="19" spans="1:13" ht="15.75" thickBot="1">
      <c r="A19" s="15">
        <v>42559</v>
      </c>
      <c r="B19" s="6"/>
      <c r="C19" s="6"/>
      <c r="D19" s="24">
        <f t="shared" si="4"/>
        <v>154507</v>
      </c>
      <c r="E19" s="24">
        <f t="shared" si="0"/>
        <v>154507</v>
      </c>
      <c r="F19" s="20">
        <f t="shared" si="5"/>
        <v>29.33</v>
      </c>
      <c r="G19" s="20">
        <f t="shared" si="1"/>
        <v>29.33</v>
      </c>
      <c r="H19" s="23"/>
      <c r="I19" s="8">
        <f t="shared" si="2"/>
        <v>0</v>
      </c>
      <c r="J19" s="22">
        <f t="shared" si="3"/>
        <v>0</v>
      </c>
      <c r="K19" s="21"/>
      <c r="L19" s="10"/>
      <c r="M19" s="6"/>
    </row>
    <row r="20" spans="1:13" ht="15.75" thickBot="1">
      <c r="A20" s="15">
        <v>42562</v>
      </c>
      <c r="B20" s="6"/>
      <c r="C20" s="6"/>
      <c r="D20" s="24">
        <f t="shared" si="4"/>
        <v>154507</v>
      </c>
      <c r="E20" s="24">
        <f t="shared" si="0"/>
        <v>154507</v>
      </c>
      <c r="F20" s="20">
        <f t="shared" si="5"/>
        <v>29.33</v>
      </c>
      <c r="G20" s="20">
        <f t="shared" si="1"/>
        <v>29.33</v>
      </c>
      <c r="H20" s="23"/>
      <c r="I20" s="8">
        <f t="shared" si="2"/>
        <v>0</v>
      </c>
      <c r="J20" s="22">
        <f t="shared" si="3"/>
        <v>0</v>
      </c>
      <c r="K20" s="21"/>
      <c r="L20" s="10"/>
      <c r="M20" s="6"/>
    </row>
    <row r="21" spans="1:13" ht="15.75" thickBot="1">
      <c r="A21" s="15">
        <v>42563</v>
      </c>
      <c r="B21" s="6"/>
      <c r="C21" s="6"/>
      <c r="D21" s="24">
        <f t="shared" si="4"/>
        <v>154507</v>
      </c>
      <c r="E21" s="24">
        <f t="shared" si="0"/>
        <v>154507</v>
      </c>
      <c r="F21" s="20">
        <f t="shared" si="5"/>
        <v>29.33</v>
      </c>
      <c r="G21" s="20">
        <f t="shared" si="1"/>
        <v>29.33</v>
      </c>
      <c r="H21" s="23"/>
      <c r="I21" s="8">
        <f t="shared" si="2"/>
        <v>0</v>
      </c>
      <c r="J21" s="22">
        <f t="shared" si="3"/>
        <v>0</v>
      </c>
      <c r="K21" s="21"/>
      <c r="L21" s="10"/>
      <c r="M21" s="6"/>
    </row>
    <row r="22" spans="1:13" ht="15.75" thickBot="1">
      <c r="A22" s="15">
        <v>42564</v>
      </c>
      <c r="B22" s="6"/>
      <c r="C22" s="6"/>
      <c r="D22" s="24">
        <f t="shared" si="4"/>
        <v>154507</v>
      </c>
      <c r="E22" s="24">
        <f t="shared" si="0"/>
        <v>154507</v>
      </c>
      <c r="F22" s="20">
        <f t="shared" si="5"/>
        <v>29.33</v>
      </c>
      <c r="G22" s="20">
        <f t="shared" si="1"/>
        <v>29.33</v>
      </c>
      <c r="H22" s="23"/>
      <c r="I22" s="8">
        <f t="shared" si="2"/>
        <v>0</v>
      </c>
      <c r="J22" s="22">
        <f t="shared" si="3"/>
        <v>0</v>
      </c>
      <c r="K22" s="21"/>
      <c r="L22" s="10"/>
      <c r="M22" s="6"/>
    </row>
    <row r="23" spans="1:13" ht="15.75" thickBot="1">
      <c r="A23" s="15">
        <v>42565</v>
      </c>
      <c r="B23" s="6"/>
      <c r="C23" s="6"/>
      <c r="D23" s="24">
        <f t="shared" si="4"/>
        <v>154507</v>
      </c>
      <c r="E23" s="24">
        <f t="shared" si="0"/>
        <v>154507</v>
      </c>
      <c r="F23" s="20">
        <f t="shared" si="5"/>
        <v>29.33</v>
      </c>
      <c r="G23" s="20">
        <f t="shared" si="1"/>
        <v>29.33</v>
      </c>
      <c r="H23" s="23"/>
      <c r="I23" s="8">
        <f t="shared" si="2"/>
        <v>0</v>
      </c>
      <c r="J23" s="22">
        <f t="shared" si="3"/>
        <v>0</v>
      </c>
      <c r="K23" s="21"/>
      <c r="L23" s="10"/>
      <c r="M23" s="6"/>
    </row>
    <row r="24" spans="1:13" ht="15.75" thickBot="1">
      <c r="A24" s="15">
        <v>42566</v>
      </c>
      <c r="B24" s="6"/>
      <c r="C24" s="6"/>
      <c r="D24" s="24">
        <f t="shared" si="4"/>
        <v>154507</v>
      </c>
      <c r="E24" s="24">
        <f t="shared" si="0"/>
        <v>154507</v>
      </c>
      <c r="F24" s="20">
        <f t="shared" si="5"/>
        <v>29.33</v>
      </c>
      <c r="G24" s="20">
        <f t="shared" si="1"/>
        <v>29.33</v>
      </c>
      <c r="H24" s="23"/>
      <c r="I24" s="8">
        <f t="shared" si="2"/>
        <v>0</v>
      </c>
      <c r="J24" s="22">
        <f t="shared" si="3"/>
        <v>0</v>
      </c>
      <c r="K24" s="21"/>
      <c r="L24" s="10"/>
      <c r="M24" s="6"/>
    </row>
    <row r="25" spans="1:13" ht="75.75" thickBot="1">
      <c r="A25" s="15">
        <v>42569</v>
      </c>
      <c r="B25" s="6" t="s">
        <v>20</v>
      </c>
      <c r="C25" s="6" t="s">
        <v>21</v>
      </c>
      <c r="D25" s="24">
        <f t="shared" si="4"/>
        <v>154507</v>
      </c>
      <c r="E25" s="24">
        <f t="shared" si="0"/>
        <v>154557</v>
      </c>
      <c r="F25" s="20">
        <f t="shared" si="5"/>
        <v>29.33</v>
      </c>
      <c r="G25" s="20">
        <f t="shared" si="1"/>
        <v>25.33</v>
      </c>
      <c r="H25" s="23"/>
      <c r="I25" s="8">
        <f t="shared" si="2"/>
        <v>4</v>
      </c>
      <c r="J25" s="22">
        <f t="shared" si="3"/>
        <v>4</v>
      </c>
      <c r="K25" s="21">
        <v>50</v>
      </c>
      <c r="L25" s="10" t="s">
        <v>249</v>
      </c>
      <c r="M25" s="6"/>
    </row>
    <row r="26" spans="1:13" ht="60.75" thickBot="1">
      <c r="A26" s="15">
        <v>42570</v>
      </c>
      <c r="B26" s="6" t="s">
        <v>20</v>
      </c>
      <c r="C26" s="6" t="s">
        <v>21</v>
      </c>
      <c r="D26" s="24">
        <f t="shared" si="4"/>
        <v>154557</v>
      </c>
      <c r="E26" s="24">
        <f t="shared" si="0"/>
        <v>154647</v>
      </c>
      <c r="F26" s="20">
        <f t="shared" si="5"/>
        <v>25.33</v>
      </c>
      <c r="G26" s="20">
        <f t="shared" si="1"/>
        <v>18.329999999999998</v>
      </c>
      <c r="H26" s="23"/>
      <c r="I26" s="8">
        <f t="shared" si="2"/>
        <v>7</v>
      </c>
      <c r="J26" s="22">
        <f t="shared" si="3"/>
        <v>7</v>
      </c>
      <c r="K26" s="21">
        <v>90</v>
      </c>
      <c r="L26" s="10" t="s">
        <v>173</v>
      </c>
      <c r="M26" s="6"/>
    </row>
    <row r="27" spans="1:13" ht="75.75" thickBot="1">
      <c r="A27" s="15">
        <v>42571</v>
      </c>
      <c r="B27" s="6" t="s">
        <v>20</v>
      </c>
      <c r="C27" s="6" t="s">
        <v>21</v>
      </c>
      <c r="D27" s="24">
        <f t="shared" si="4"/>
        <v>154647</v>
      </c>
      <c r="E27" s="24">
        <f t="shared" si="0"/>
        <v>154727</v>
      </c>
      <c r="F27" s="20">
        <f t="shared" si="5"/>
        <v>18.329999999999998</v>
      </c>
      <c r="G27" s="20">
        <f t="shared" si="1"/>
        <v>12.329999999999998</v>
      </c>
      <c r="H27" s="23"/>
      <c r="I27" s="8">
        <f t="shared" si="2"/>
        <v>6</v>
      </c>
      <c r="J27" s="22">
        <f t="shared" si="3"/>
        <v>6</v>
      </c>
      <c r="K27" s="21">
        <v>80</v>
      </c>
      <c r="L27" s="10" t="s">
        <v>174</v>
      </c>
      <c r="M27" s="6"/>
    </row>
    <row r="28" spans="1:13" ht="60.75" thickBot="1">
      <c r="A28" s="15">
        <v>42572</v>
      </c>
      <c r="B28" s="6" t="s">
        <v>20</v>
      </c>
      <c r="C28" s="6" t="s">
        <v>21</v>
      </c>
      <c r="D28" s="24">
        <f t="shared" si="4"/>
        <v>154727</v>
      </c>
      <c r="E28" s="24">
        <f t="shared" si="0"/>
        <v>154768</v>
      </c>
      <c r="F28" s="20">
        <f t="shared" si="5"/>
        <v>12.329999999999998</v>
      </c>
      <c r="G28" s="20">
        <f t="shared" si="1"/>
        <v>9.3299999999999983</v>
      </c>
      <c r="H28" s="23"/>
      <c r="I28" s="8">
        <f t="shared" si="2"/>
        <v>3</v>
      </c>
      <c r="J28" s="22">
        <f t="shared" si="3"/>
        <v>3</v>
      </c>
      <c r="K28" s="21">
        <v>41</v>
      </c>
      <c r="L28" s="10" t="s">
        <v>248</v>
      </c>
      <c r="M28" s="6"/>
    </row>
    <row r="29" spans="1:13" ht="60.75" thickBot="1">
      <c r="A29" s="15">
        <v>42573</v>
      </c>
      <c r="B29" s="6" t="s">
        <v>20</v>
      </c>
      <c r="C29" s="6" t="s">
        <v>21</v>
      </c>
      <c r="D29" s="24">
        <f t="shared" si="4"/>
        <v>154768</v>
      </c>
      <c r="E29" s="24">
        <f t="shared" si="0"/>
        <v>154848</v>
      </c>
      <c r="F29" s="20">
        <f t="shared" si="5"/>
        <v>9.3299999999999983</v>
      </c>
      <c r="G29" s="20">
        <f t="shared" si="1"/>
        <v>23.33</v>
      </c>
      <c r="H29" s="23">
        <v>20</v>
      </c>
      <c r="I29" s="8">
        <f t="shared" si="2"/>
        <v>6</v>
      </c>
      <c r="J29" s="22">
        <f t="shared" si="3"/>
        <v>6</v>
      </c>
      <c r="K29" s="21">
        <v>80</v>
      </c>
      <c r="L29" s="10" t="s">
        <v>79</v>
      </c>
      <c r="M29" s="6"/>
    </row>
    <row r="30" spans="1:13" ht="60.75" thickBot="1">
      <c r="A30" s="15">
        <v>42576</v>
      </c>
      <c r="B30" s="6" t="s">
        <v>20</v>
      </c>
      <c r="C30" s="6" t="s">
        <v>21</v>
      </c>
      <c r="D30" s="24">
        <f t="shared" si="4"/>
        <v>154848</v>
      </c>
      <c r="E30" s="24">
        <f t="shared" si="0"/>
        <v>154908</v>
      </c>
      <c r="F30" s="20">
        <f t="shared" si="5"/>
        <v>23.33</v>
      </c>
      <c r="G30" s="20">
        <f t="shared" si="1"/>
        <v>39</v>
      </c>
      <c r="H30" s="23">
        <v>19.670000000000002</v>
      </c>
      <c r="I30" s="8">
        <f t="shared" si="2"/>
        <v>4</v>
      </c>
      <c r="J30" s="22">
        <f t="shared" si="3"/>
        <v>4</v>
      </c>
      <c r="K30" s="21">
        <v>60</v>
      </c>
      <c r="L30" s="10" t="s">
        <v>80</v>
      </c>
      <c r="M30" s="6"/>
    </row>
    <row r="31" spans="1:13" ht="60.75" thickBot="1">
      <c r="A31" s="15">
        <v>42577</v>
      </c>
      <c r="B31" s="6" t="s">
        <v>20</v>
      </c>
      <c r="C31" s="6" t="s">
        <v>21</v>
      </c>
      <c r="D31" s="24">
        <f t="shared" si="4"/>
        <v>154908</v>
      </c>
      <c r="E31" s="24">
        <f t="shared" si="0"/>
        <v>154958</v>
      </c>
      <c r="F31" s="20">
        <f t="shared" si="5"/>
        <v>39</v>
      </c>
      <c r="G31" s="20">
        <f t="shared" si="1"/>
        <v>35</v>
      </c>
      <c r="H31" s="23"/>
      <c r="I31" s="8">
        <f t="shared" si="2"/>
        <v>4</v>
      </c>
      <c r="J31" s="22">
        <f t="shared" si="3"/>
        <v>4</v>
      </c>
      <c r="K31" s="21">
        <v>50</v>
      </c>
      <c r="L31" s="10" t="s">
        <v>251</v>
      </c>
      <c r="M31" s="6"/>
    </row>
    <row r="32" spans="1:13" ht="75.75" thickBot="1">
      <c r="A32" s="15">
        <v>42578</v>
      </c>
      <c r="B32" s="6" t="s">
        <v>20</v>
      </c>
      <c r="C32" s="6" t="s">
        <v>21</v>
      </c>
      <c r="D32" s="24">
        <f t="shared" si="4"/>
        <v>154958</v>
      </c>
      <c r="E32" s="24">
        <f t="shared" si="0"/>
        <v>155032</v>
      </c>
      <c r="F32" s="20">
        <f t="shared" si="5"/>
        <v>35</v>
      </c>
      <c r="G32" s="20">
        <f t="shared" si="1"/>
        <v>30</v>
      </c>
      <c r="H32" s="23"/>
      <c r="I32" s="8">
        <f t="shared" si="2"/>
        <v>5</v>
      </c>
      <c r="J32" s="22">
        <f t="shared" si="3"/>
        <v>5</v>
      </c>
      <c r="K32" s="21">
        <v>74</v>
      </c>
      <c r="L32" s="10" t="s">
        <v>177</v>
      </c>
      <c r="M32" s="6"/>
    </row>
    <row r="33" spans="1:13" ht="60.75" thickBot="1">
      <c r="A33" s="15">
        <v>42579</v>
      </c>
      <c r="B33" s="6" t="s">
        <v>20</v>
      </c>
      <c r="C33" s="6" t="s">
        <v>21</v>
      </c>
      <c r="D33" s="24">
        <f t="shared" si="4"/>
        <v>155032</v>
      </c>
      <c r="E33" s="24">
        <f t="shared" si="0"/>
        <v>155102</v>
      </c>
      <c r="F33" s="20">
        <f t="shared" si="5"/>
        <v>30</v>
      </c>
      <c r="G33" s="20">
        <f t="shared" si="1"/>
        <v>25</v>
      </c>
      <c r="H33" s="23"/>
      <c r="I33" s="8">
        <f t="shared" si="2"/>
        <v>5</v>
      </c>
      <c r="J33" s="22">
        <f t="shared" si="3"/>
        <v>5</v>
      </c>
      <c r="K33" s="21">
        <v>70</v>
      </c>
      <c r="L33" s="10" t="s">
        <v>83</v>
      </c>
      <c r="M33" s="6"/>
    </row>
    <row r="34" spans="1:13" ht="60.75" thickBot="1">
      <c r="A34" s="15">
        <v>42580</v>
      </c>
      <c r="B34" s="6" t="s">
        <v>20</v>
      </c>
      <c r="C34" s="6" t="s">
        <v>21</v>
      </c>
      <c r="D34" s="24">
        <f t="shared" si="4"/>
        <v>155102</v>
      </c>
      <c r="E34" s="24">
        <f t="shared" si="0"/>
        <v>155173</v>
      </c>
      <c r="F34" s="20">
        <f t="shared" si="5"/>
        <v>25</v>
      </c>
      <c r="G34" s="20">
        <f t="shared" si="1"/>
        <v>20</v>
      </c>
      <c r="H34" s="23"/>
      <c r="I34" s="8">
        <f t="shared" si="2"/>
        <v>5</v>
      </c>
      <c r="J34" s="22">
        <f t="shared" si="3"/>
        <v>5</v>
      </c>
      <c r="K34" s="21">
        <v>71</v>
      </c>
      <c r="L34" s="10" t="s">
        <v>178</v>
      </c>
      <c r="M34" s="6"/>
    </row>
    <row r="35" spans="1:13">
      <c r="A35" s="6" t="s">
        <v>22</v>
      </c>
      <c r="B35" s="6" t="s">
        <v>23</v>
      </c>
      <c r="C35" s="6" t="s">
        <v>23</v>
      </c>
      <c r="D35" s="6">
        <f>D14</f>
        <v>154227</v>
      </c>
      <c r="E35" s="6">
        <f>E34</f>
        <v>155173</v>
      </c>
      <c r="F35" s="8">
        <f>F14</f>
        <v>20</v>
      </c>
      <c r="G35" s="20">
        <f>G34</f>
        <v>20</v>
      </c>
      <c r="H35" s="6">
        <f>SUM(H14:H34)</f>
        <v>70</v>
      </c>
      <c r="I35" s="8">
        <f>SUM(I14:I34)</f>
        <v>70</v>
      </c>
      <c r="J35" s="6" t="s">
        <v>23</v>
      </c>
      <c r="K35" s="6">
        <f>SUM(K14:K34)</f>
        <v>946</v>
      </c>
      <c r="L35" s="6" t="s">
        <v>23</v>
      </c>
    </row>
    <row r="37" spans="1:13">
      <c r="B37" t="s">
        <v>191</v>
      </c>
    </row>
  </sheetData>
  <mergeCells count="23">
    <mergeCell ref="A8:L8"/>
    <mergeCell ref="A1:F1"/>
    <mergeCell ref="A2:E2"/>
    <mergeCell ref="A3:L3"/>
    <mergeCell ref="A4:L4"/>
    <mergeCell ref="A6:L6"/>
    <mergeCell ref="A9:A12"/>
    <mergeCell ref="B9:C10"/>
    <mergeCell ref="D9:E10"/>
    <mergeCell ref="F9:J9"/>
    <mergeCell ref="K9:K12"/>
    <mergeCell ref="B11:B12"/>
    <mergeCell ref="D11:D12"/>
    <mergeCell ref="E11:E12"/>
    <mergeCell ref="F11:F12"/>
    <mergeCell ref="G11:G12"/>
    <mergeCell ref="I11:I12"/>
    <mergeCell ref="J11:J12"/>
    <mergeCell ref="L9:L12"/>
    <mergeCell ref="M9:M12"/>
    <mergeCell ref="F10:G10"/>
    <mergeCell ref="H10:H12"/>
    <mergeCell ref="I10:J10"/>
  </mergeCells>
  <pageMargins left="0.7" right="0.7" top="0.75" bottom="0.75" header="0.3" footer="0.3"/>
  <pageSetup paperSize="9" scale="6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7"/>
  <sheetViews>
    <sheetView topLeftCell="A28" workbookViewId="0">
      <selection activeCell="B37" sqref="B37:F37"/>
    </sheetView>
  </sheetViews>
  <sheetFormatPr defaultRowHeight="15"/>
  <cols>
    <col min="1" max="1" width="10.28515625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8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99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5">
        <v>13</v>
      </c>
    </row>
    <row r="15" spans="1:13" ht="30" customHeight="1">
      <c r="A15" s="14">
        <v>42037</v>
      </c>
      <c r="B15" s="6" t="s">
        <v>20</v>
      </c>
      <c r="C15" s="6" t="s">
        <v>21</v>
      </c>
      <c r="D15" s="6">
        <f>'январь 2015'!E28</f>
        <v>125215</v>
      </c>
      <c r="E15" s="6">
        <f>D15+K15</f>
        <v>125285</v>
      </c>
      <c r="F15" s="6">
        <v>7</v>
      </c>
      <c r="G15" s="6">
        <f>F15+H15-I15</f>
        <v>21</v>
      </c>
      <c r="H15" s="6">
        <v>20</v>
      </c>
      <c r="I15" s="6">
        <f>ROUND(K15*8.1/100,0)</f>
        <v>6</v>
      </c>
      <c r="J15" s="6">
        <f>I15</f>
        <v>6</v>
      </c>
      <c r="K15" s="6">
        <v>70</v>
      </c>
      <c r="L15" s="10" t="s">
        <v>92</v>
      </c>
      <c r="M15" s="6"/>
    </row>
    <row r="16" spans="1:13" ht="30" customHeight="1">
      <c r="A16" s="14">
        <v>42038</v>
      </c>
      <c r="B16" s="6" t="s">
        <v>20</v>
      </c>
      <c r="C16" s="6" t="s">
        <v>21</v>
      </c>
      <c r="D16" s="6">
        <f>E15</f>
        <v>125285</v>
      </c>
      <c r="E16" s="6">
        <f t="shared" ref="E16:E34" si="0">D16+K16</f>
        <v>125343</v>
      </c>
      <c r="F16" s="6">
        <f>G15</f>
        <v>21</v>
      </c>
      <c r="G16" s="6">
        <f t="shared" ref="G16:G34" si="1">F16+H16-I16</f>
        <v>16</v>
      </c>
      <c r="H16" s="6"/>
      <c r="I16" s="6">
        <f t="shared" ref="I16:I34" si="2">ROUND(K16*8.1/100,0)</f>
        <v>5</v>
      </c>
      <c r="J16" s="6">
        <f t="shared" ref="J16:J34" si="3">I16</f>
        <v>5</v>
      </c>
      <c r="K16" s="6">
        <v>58</v>
      </c>
      <c r="L16" s="10" t="s">
        <v>93</v>
      </c>
      <c r="M16" s="6"/>
    </row>
    <row r="17" spans="1:13" ht="30" customHeight="1">
      <c r="A17" s="14">
        <v>42039</v>
      </c>
      <c r="B17" s="6" t="s">
        <v>20</v>
      </c>
      <c r="C17" s="6" t="s">
        <v>21</v>
      </c>
      <c r="D17" s="6">
        <f t="shared" ref="D17:D34" si="4">E16</f>
        <v>125343</v>
      </c>
      <c r="E17" s="6">
        <f t="shared" si="0"/>
        <v>125403</v>
      </c>
      <c r="F17" s="6">
        <f t="shared" ref="F17:F34" si="5">G16</f>
        <v>16</v>
      </c>
      <c r="G17" s="6">
        <f t="shared" si="1"/>
        <v>11</v>
      </c>
      <c r="H17" s="6"/>
      <c r="I17" s="6">
        <f t="shared" si="2"/>
        <v>5</v>
      </c>
      <c r="J17" s="6">
        <f t="shared" si="3"/>
        <v>5</v>
      </c>
      <c r="K17" s="6">
        <v>60</v>
      </c>
      <c r="L17" s="10" t="s">
        <v>89</v>
      </c>
      <c r="M17" s="6"/>
    </row>
    <row r="18" spans="1:13" ht="39" customHeight="1">
      <c r="A18" s="14">
        <v>42040</v>
      </c>
      <c r="B18" s="6" t="s">
        <v>20</v>
      </c>
      <c r="C18" s="6" t="s">
        <v>21</v>
      </c>
      <c r="D18" s="6">
        <f t="shared" si="4"/>
        <v>125403</v>
      </c>
      <c r="E18" s="6">
        <f t="shared" si="0"/>
        <v>125453</v>
      </c>
      <c r="F18" s="6">
        <f t="shared" si="5"/>
        <v>11</v>
      </c>
      <c r="G18" s="6">
        <f t="shared" si="1"/>
        <v>19</v>
      </c>
      <c r="H18" s="6">
        <v>12</v>
      </c>
      <c r="I18" s="6">
        <f t="shared" si="2"/>
        <v>4</v>
      </c>
      <c r="J18" s="6">
        <f t="shared" si="3"/>
        <v>4</v>
      </c>
      <c r="K18" s="6">
        <v>50</v>
      </c>
      <c r="L18" s="10" t="s">
        <v>90</v>
      </c>
      <c r="M18" s="6"/>
    </row>
    <row r="19" spans="1:13" ht="30" customHeight="1">
      <c r="A19" s="14">
        <v>42041</v>
      </c>
      <c r="B19" s="6" t="s">
        <v>20</v>
      </c>
      <c r="C19" s="6" t="s">
        <v>21</v>
      </c>
      <c r="D19" s="6">
        <f t="shared" si="4"/>
        <v>125453</v>
      </c>
      <c r="E19" s="6">
        <f t="shared" si="0"/>
        <v>125553</v>
      </c>
      <c r="F19" s="6">
        <f t="shared" si="5"/>
        <v>19</v>
      </c>
      <c r="G19" s="6">
        <f t="shared" si="1"/>
        <v>11</v>
      </c>
      <c r="H19" s="6"/>
      <c r="I19" s="6">
        <f t="shared" si="2"/>
        <v>8</v>
      </c>
      <c r="J19" s="6">
        <f t="shared" si="3"/>
        <v>8</v>
      </c>
      <c r="K19" s="6">
        <v>100</v>
      </c>
      <c r="L19" s="10" t="s">
        <v>91</v>
      </c>
      <c r="M19" s="6"/>
    </row>
    <row r="20" spans="1:13" ht="30" customHeight="1">
      <c r="A20" s="14">
        <v>42044</v>
      </c>
      <c r="B20" s="6" t="s">
        <v>20</v>
      </c>
      <c r="C20" s="6" t="s">
        <v>21</v>
      </c>
      <c r="D20" s="6">
        <f t="shared" si="4"/>
        <v>125553</v>
      </c>
      <c r="E20" s="6">
        <f t="shared" si="0"/>
        <v>125623</v>
      </c>
      <c r="F20" s="6">
        <f t="shared" si="5"/>
        <v>11</v>
      </c>
      <c r="G20" s="6">
        <f t="shared" si="1"/>
        <v>5</v>
      </c>
      <c r="H20" s="6"/>
      <c r="I20" s="6">
        <f t="shared" si="2"/>
        <v>6</v>
      </c>
      <c r="J20" s="6">
        <f t="shared" si="3"/>
        <v>6</v>
      </c>
      <c r="K20" s="6">
        <v>70</v>
      </c>
      <c r="L20" s="10" t="s">
        <v>94</v>
      </c>
      <c r="M20" s="6"/>
    </row>
    <row r="21" spans="1:13" ht="30" customHeight="1">
      <c r="A21" s="14">
        <v>42045</v>
      </c>
      <c r="B21" s="6" t="s">
        <v>20</v>
      </c>
      <c r="C21" s="6" t="s">
        <v>21</v>
      </c>
      <c r="D21" s="6">
        <f t="shared" si="4"/>
        <v>125623</v>
      </c>
      <c r="E21" s="6">
        <f t="shared" si="0"/>
        <v>125673</v>
      </c>
      <c r="F21" s="6">
        <f t="shared" si="5"/>
        <v>5</v>
      </c>
      <c r="G21" s="6">
        <f t="shared" si="1"/>
        <v>1</v>
      </c>
      <c r="H21" s="6"/>
      <c r="I21" s="6">
        <f t="shared" si="2"/>
        <v>4</v>
      </c>
      <c r="J21" s="6">
        <f t="shared" si="3"/>
        <v>4</v>
      </c>
      <c r="K21" s="6">
        <v>50</v>
      </c>
      <c r="L21" s="10" t="s">
        <v>95</v>
      </c>
      <c r="M21" s="6"/>
    </row>
    <row r="22" spans="1:13" ht="30" customHeight="1">
      <c r="A22" s="14">
        <v>42046</v>
      </c>
      <c r="B22" s="6" t="s">
        <v>20</v>
      </c>
      <c r="C22" s="6" t="s">
        <v>21</v>
      </c>
      <c r="D22" s="6">
        <f t="shared" si="4"/>
        <v>125673</v>
      </c>
      <c r="E22" s="6">
        <f t="shared" si="0"/>
        <v>125723</v>
      </c>
      <c r="F22" s="6">
        <f t="shared" si="5"/>
        <v>1</v>
      </c>
      <c r="G22" s="6">
        <f t="shared" si="1"/>
        <v>9</v>
      </c>
      <c r="H22" s="6">
        <v>12</v>
      </c>
      <c r="I22" s="6">
        <f t="shared" si="2"/>
        <v>4</v>
      </c>
      <c r="J22" s="6">
        <f t="shared" si="3"/>
        <v>4</v>
      </c>
      <c r="K22" s="6">
        <v>50</v>
      </c>
      <c r="L22" s="10" t="s">
        <v>90</v>
      </c>
      <c r="M22" s="6"/>
    </row>
    <row r="23" spans="1:13" ht="30" customHeight="1">
      <c r="A23" s="14">
        <v>42047</v>
      </c>
      <c r="B23" s="6" t="s">
        <v>20</v>
      </c>
      <c r="C23" s="6" t="s">
        <v>21</v>
      </c>
      <c r="D23" s="6">
        <f t="shared" si="4"/>
        <v>125723</v>
      </c>
      <c r="E23" s="6">
        <f t="shared" si="0"/>
        <v>125798</v>
      </c>
      <c r="F23" s="6">
        <f t="shared" si="5"/>
        <v>9</v>
      </c>
      <c r="G23" s="6">
        <f t="shared" si="1"/>
        <v>3</v>
      </c>
      <c r="H23" s="6"/>
      <c r="I23" s="6">
        <f t="shared" si="2"/>
        <v>6</v>
      </c>
      <c r="J23" s="6">
        <f t="shared" si="3"/>
        <v>6</v>
      </c>
      <c r="K23" s="6">
        <v>75</v>
      </c>
      <c r="L23" s="10" t="s">
        <v>91</v>
      </c>
      <c r="M23" s="6"/>
    </row>
    <row r="24" spans="1:13" ht="30" customHeight="1">
      <c r="A24" s="14">
        <v>42048</v>
      </c>
      <c r="B24" s="6" t="s">
        <v>20</v>
      </c>
      <c r="C24" s="6" t="s">
        <v>21</v>
      </c>
      <c r="D24" s="6">
        <f t="shared" si="4"/>
        <v>125798</v>
      </c>
      <c r="E24" s="6">
        <f t="shared" si="0"/>
        <v>125878</v>
      </c>
      <c r="F24" s="6">
        <f t="shared" si="5"/>
        <v>3</v>
      </c>
      <c r="G24" s="6">
        <f t="shared" si="1"/>
        <v>17</v>
      </c>
      <c r="H24" s="6">
        <v>20</v>
      </c>
      <c r="I24" s="6">
        <f t="shared" si="2"/>
        <v>6</v>
      </c>
      <c r="J24" s="6">
        <f t="shared" si="3"/>
        <v>6</v>
      </c>
      <c r="K24" s="6">
        <v>80</v>
      </c>
      <c r="L24" s="10" t="s">
        <v>94</v>
      </c>
      <c r="M24" s="6"/>
    </row>
    <row r="25" spans="1:13" ht="30" customHeight="1">
      <c r="A25" s="14">
        <v>42051</v>
      </c>
      <c r="B25" s="6" t="s">
        <v>20</v>
      </c>
      <c r="C25" s="6" t="s">
        <v>21</v>
      </c>
      <c r="D25" s="6">
        <f t="shared" si="4"/>
        <v>125878</v>
      </c>
      <c r="E25" s="6">
        <f t="shared" si="0"/>
        <v>125948</v>
      </c>
      <c r="F25" s="6">
        <f t="shared" si="5"/>
        <v>17</v>
      </c>
      <c r="G25" s="6">
        <f t="shared" si="1"/>
        <v>11</v>
      </c>
      <c r="H25" s="6"/>
      <c r="I25" s="6">
        <f t="shared" si="2"/>
        <v>6</v>
      </c>
      <c r="J25" s="6">
        <f t="shared" si="3"/>
        <v>6</v>
      </c>
      <c r="K25" s="6">
        <v>70</v>
      </c>
      <c r="L25" s="10" t="s">
        <v>95</v>
      </c>
      <c r="M25" s="6"/>
    </row>
    <row r="26" spans="1:13" ht="30" customHeight="1">
      <c r="A26" s="14">
        <v>42052</v>
      </c>
      <c r="B26" s="6" t="s">
        <v>20</v>
      </c>
      <c r="C26" s="6" t="s">
        <v>21</v>
      </c>
      <c r="D26" s="6">
        <f t="shared" si="4"/>
        <v>125948</v>
      </c>
      <c r="E26" s="6">
        <f t="shared" si="0"/>
        <v>125998</v>
      </c>
      <c r="F26" s="6">
        <f t="shared" si="5"/>
        <v>11</v>
      </c>
      <c r="G26" s="6">
        <f t="shared" si="1"/>
        <v>22</v>
      </c>
      <c r="H26" s="6">
        <v>15</v>
      </c>
      <c r="I26" s="6">
        <f t="shared" si="2"/>
        <v>4</v>
      </c>
      <c r="J26" s="6">
        <f t="shared" si="3"/>
        <v>4</v>
      </c>
      <c r="K26" s="6">
        <v>50</v>
      </c>
      <c r="L26" s="10" t="s">
        <v>95</v>
      </c>
      <c r="M26" s="6"/>
    </row>
    <row r="27" spans="1:13" ht="30" customHeight="1">
      <c r="A27" s="14">
        <v>42053</v>
      </c>
      <c r="B27" s="6" t="s">
        <v>20</v>
      </c>
      <c r="C27" s="6" t="s">
        <v>21</v>
      </c>
      <c r="D27" s="6">
        <f t="shared" si="4"/>
        <v>125998</v>
      </c>
      <c r="E27" s="6">
        <f t="shared" si="0"/>
        <v>126048</v>
      </c>
      <c r="F27" s="6">
        <f t="shared" si="5"/>
        <v>22</v>
      </c>
      <c r="G27" s="6">
        <f t="shared" si="1"/>
        <v>18</v>
      </c>
      <c r="H27" s="6"/>
      <c r="I27" s="6">
        <f t="shared" si="2"/>
        <v>4</v>
      </c>
      <c r="J27" s="6">
        <f t="shared" si="3"/>
        <v>4</v>
      </c>
      <c r="K27" s="6">
        <v>50</v>
      </c>
      <c r="L27" s="10" t="s">
        <v>90</v>
      </c>
      <c r="M27" s="6"/>
    </row>
    <row r="28" spans="1:13" ht="30" customHeight="1">
      <c r="A28" s="14">
        <v>42054</v>
      </c>
      <c r="B28" s="6" t="s">
        <v>20</v>
      </c>
      <c r="C28" s="6" t="s">
        <v>21</v>
      </c>
      <c r="D28" s="6">
        <f t="shared" si="4"/>
        <v>126048</v>
      </c>
      <c r="E28" s="6">
        <f t="shared" si="0"/>
        <v>126118</v>
      </c>
      <c r="F28" s="6">
        <f t="shared" si="5"/>
        <v>18</v>
      </c>
      <c r="G28" s="6">
        <f t="shared" si="1"/>
        <v>22</v>
      </c>
      <c r="H28" s="6">
        <v>10</v>
      </c>
      <c r="I28" s="6">
        <f t="shared" si="2"/>
        <v>6</v>
      </c>
      <c r="J28" s="6">
        <f t="shared" si="3"/>
        <v>6</v>
      </c>
      <c r="K28" s="6">
        <v>70</v>
      </c>
      <c r="L28" s="10" t="s">
        <v>91</v>
      </c>
      <c r="M28" s="6"/>
    </row>
    <row r="29" spans="1:13" ht="30" customHeight="1">
      <c r="A29" s="14">
        <v>42055</v>
      </c>
      <c r="B29" s="6" t="s">
        <v>20</v>
      </c>
      <c r="C29" s="6" t="s">
        <v>21</v>
      </c>
      <c r="D29" s="6">
        <f t="shared" si="4"/>
        <v>126118</v>
      </c>
      <c r="E29" s="6">
        <f t="shared" si="0"/>
        <v>126335</v>
      </c>
      <c r="F29" s="6">
        <f t="shared" si="5"/>
        <v>22</v>
      </c>
      <c r="G29" s="6">
        <f t="shared" si="1"/>
        <v>14</v>
      </c>
      <c r="H29" s="6">
        <v>10</v>
      </c>
      <c r="I29" s="6">
        <f t="shared" si="2"/>
        <v>18</v>
      </c>
      <c r="J29" s="6">
        <f t="shared" si="3"/>
        <v>18</v>
      </c>
      <c r="K29" s="6">
        <v>217</v>
      </c>
      <c r="L29" s="10" t="s">
        <v>187</v>
      </c>
      <c r="M29" s="6"/>
    </row>
    <row r="30" spans="1:13" ht="30" customHeight="1">
      <c r="A30" s="14">
        <v>42058</v>
      </c>
      <c r="B30" s="6"/>
      <c r="C30" s="6"/>
      <c r="D30" s="6">
        <f t="shared" si="4"/>
        <v>126335</v>
      </c>
      <c r="E30" s="6">
        <f t="shared" si="0"/>
        <v>126335</v>
      </c>
      <c r="F30" s="6">
        <f t="shared" si="5"/>
        <v>14</v>
      </c>
      <c r="G30" s="6">
        <f t="shared" si="1"/>
        <v>24</v>
      </c>
      <c r="H30" s="6">
        <v>10</v>
      </c>
      <c r="I30" s="6">
        <f t="shared" si="2"/>
        <v>0</v>
      </c>
      <c r="J30" s="6">
        <f t="shared" si="3"/>
        <v>0</v>
      </c>
      <c r="K30" s="6">
        <v>0</v>
      </c>
      <c r="L30" s="10"/>
      <c r="M30" s="6"/>
    </row>
    <row r="31" spans="1:13" ht="30" customHeight="1">
      <c r="A31" s="14">
        <v>42059</v>
      </c>
      <c r="B31" s="6" t="s">
        <v>20</v>
      </c>
      <c r="C31" s="6" t="s">
        <v>21</v>
      </c>
      <c r="D31" s="6">
        <f t="shared" si="4"/>
        <v>126335</v>
      </c>
      <c r="E31" s="6">
        <f t="shared" si="0"/>
        <v>126450</v>
      </c>
      <c r="F31" s="6">
        <f t="shared" si="5"/>
        <v>24</v>
      </c>
      <c r="G31" s="6">
        <f t="shared" si="1"/>
        <v>15</v>
      </c>
      <c r="H31" s="6"/>
      <c r="I31" s="6">
        <f t="shared" si="2"/>
        <v>9</v>
      </c>
      <c r="J31" s="6">
        <f t="shared" si="3"/>
        <v>9</v>
      </c>
      <c r="K31" s="6">
        <v>115</v>
      </c>
      <c r="L31" s="10" t="s">
        <v>188</v>
      </c>
      <c r="M31" s="6"/>
    </row>
    <row r="32" spans="1:13" ht="30" customHeight="1">
      <c r="A32" s="14">
        <v>42060</v>
      </c>
      <c r="B32" s="6" t="s">
        <v>20</v>
      </c>
      <c r="C32" s="6" t="s">
        <v>21</v>
      </c>
      <c r="D32" s="6">
        <f t="shared" si="4"/>
        <v>126450</v>
      </c>
      <c r="E32" s="6">
        <f t="shared" si="0"/>
        <v>126540</v>
      </c>
      <c r="F32" s="6">
        <f t="shared" si="5"/>
        <v>15</v>
      </c>
      <c r="G32" s="6">
        <f t="shared" si="1"/>
        <v>8</v>
      </c>
      <c r="H32" s="6"/>
      <c r="I32" s="6">
        <f t="shared" si="2"/>
        <v>7</v>
      </c>
      <c r="J32" s="6">
        <f t="shared" si="3"/>
        <v>7</v>
      </c>
      <c r="K32" s="6">
        <v>90</v>
      </c>
      <c r="L32" s="10" t="s">
        <v>189</v>
      </c>
      <c r="M32" s="6"/>
    </row>
    <row r="33" spans="1:13" ht="30" customHeight="1">
      <c r="A33" s="14">
        <v>42061</v>
      </c>
      <c r="B33" s="6" t="s">
        <v>20</v>
      </c>
      <c r="C33" s="6" t="s">
        <v>21</v>
      </c>
      <c r="D33" s="6">
        <f t="shared" si="4"/>
        <v>126540</v>
      </c>
      <c r="E33" s="6">
        <f t="shared" si="0"/>
        <v>126705</v>
      </c>
      <c r="F33" s="6">
        <f t="shared" si="5"/>
        <v>8</v>
      </c>
      <c r="G33" s="6">
        <f t="shared" si="1"/>
        <v>11</v>
      </c>
      <c r="H33" s="6">
        <v>16</v>
      </c>
      <c r="I33" s="6">
        <f t="shared" si="2"/>
        <v>13</v>
      </c>
      <c r="J33" s="6">
        <f t="shared" si="3"/>
        <v>13</v>
      </c>
      <c r="K33" s="6">
        <v>165</v>
      </c>
      <c r="L33" s="10" t="s">
        <v>190</v>
      </c>
      <c r="M33" s="6"/>
    </row>
    <row r="34" spans="1:13" ht="30" customHeight="1">
      <c r="A34" s="14">
        <v>42062</v>
      </c>
      <c r="B34" s="6" t="s">
        <v>20</v>
      </c>
      <c r="C34" s="6" t="s">
        <v>21</v>
      </c>
      <c r="D34" s="6">
        <f t="shared" si="4"/>
        <v>126705</v>
      </c>
      <c r="E34" s="6">
        <f t="shared" si="0"/>
        <v>126795</v>
      </c>
      <c r="F34" s="6">
        <f t="shared" si="5"/>
        <v>11</v>
      </c>
      <c r="G34" s="6">
        <f t="shared" si="1"/>
        <v>4</v>
      </c>
      <c r="H34" s="6"/>
      <c r="I34" s="6">
        <f t="shared" si="2"/>
        <v>7</v>
      </c>
      <c r="J34" s="6">
        <f t="shared" si="3"/>
        <v>7</v>
      </c>
      <c r="K34" s="6">
        <v>90</v>
      </c>
      <c r="L34" s="10" t="s">
        <v>189</v>
      </c>
      <c r="M34" s="6"/>
    </row>
    <row r="35" spans="1:13" ht="30" customHeight="1">
      <c r="A35" s="6" t="s">
        <v>22</v>
      </c>
      <c r="B35" s="6" t="s">
        <v>23</v>
      </c>
      <c r="C35" s="6" t="s">
        <v>23</v>
      </c>
      <c r="D35" s="6"/>
      <c r="E35" s="6"/>
      <c r="F35" s="6"/>
      <c r="G35" s="6"/>
      <c r="H35" s="6">
        <f>SUM(H15:H34)</f>
        <v>125</v>
      </c>
      <c r="I35" s="6">
        <f>SUM(I15:I34)</f>
        <v>128</v>
      </c>
      <c r="J35" s="6">
        <f>SUM(J15:J34)</f>
        <v>128</v>
      </c>
      <c r="K35" s="6">
        <f>SUM(K15:K34)</f>
        <v>1580</v>
      </c>
      <c r="L35" s="6" t="s">
        <v>23</v>
      </c>
      <c r="M35" s="6" t="s">
        <v>23</v>
      </c>
    </row>
    <row r="37" spans="1:13">
      <c r="B37" t="s">
        <v>191</v>
      </c>
    </row>
  </sheetData>
  <mergeCells count="23">
    <mergeCell ref="K10:K13"/>
    <mergeCell ref="J12:J13"/>
    <mergeCell ref="M10:M13"/>
    <mergeCell ref="F11:G11"/>
    <mergeCell ref="H11:H13"/>
    <mergeCell ref="I11:J11"/>
    <mergeCell ref="F12:F13"/>
    <mergeCell ref="G12:G13"/>
    <mergeCell ref="I12:I13"/>
    <mergeCell ref="L10:L13"/>
    <mergeCell ref="A10:A13"/>
    <mergeCell ref="B10:C11"/>
    <mergeCell ref="D10:E11"/>
    <mergeCell ref="F10:J10"/>
    <mergeCell ref="B12:B13"/>
    <mergeCell ref="D12:D13"/>
    <mergeCell ref="E12:E13"/>
    <mergeCell ref="A9:L9"/>
    <mergeCell ref="A2:F2"/>
    <mergeCell ref="A3:E3"/>
    <mergeCell ref="A4:L4"/>
    <mergeCell ref="A5:L5"/>
    <mergeCell ref="A7:L7"/>
  </mergeCells>
  <phoneticPr fontId="8" type="noConversion"/>
  <pageMargins left="0.31496062992125984" right="0.31496062992125984" top="0.35433070866141736" bottom="0.35433070866141736" header="0" footer="0"/>
  <pageSetup paperSize="9" scale="65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41"/>
  <sheetViews>
    <sheetView topLeftCell="A37" workbookViewId="0">
      <selection activeCell="I22" sqref="I22"/>
    </sheetView>
  </sheetViews>
  <sheetFormatPr defaultRowHeight="15"/>
  <cols>
    <col min="1" max="1" width="13.42578125" customWidth="1"/>
    <col min="12" max="12" width="23.7109375" customWidth="1"/>
  </cols>
  <sheetData>
    <row r="1" spans="1:13">
      <c r="A1" s="42"/>
    </row>
    <row r="2" spans="1:13">
      <c r="A2" s="87" t="s">
        <v>0</v>
      </c>
      <c r="B2" s="87"/>
      <c r="C2" s="87"/>
      <c r="D2" s="87"/>
      <c r="E2" s="87"/>
      <c r="F2" s="87"/>
    </row>
    <row r="3" spans="1:13">
      <c r="A3" s="87" t="s">
        <v>1</v>
      </c>
      <c r="B3" s="87"/>
      <c r="C3" s="87"/>
      <c r="D3" s="87"/>
      <c r="E3" s="87"/>
    </row>
    <row r="4" spans="1:13" ht="15.75">
      <c r="A4" s="88" t="s">
        <v>2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</row>
    <row r="5" spans="1:13">
      <c r="A5" s="89" t="s">
        <v>266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</row>
    <row r="6" spans="1:13">
      <c r="A6" s="36"/>
    </row>
    <row r="7" spans="1:13">
      <c r="A7" s="89" t="s">
        <v>25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1:13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13" ht="15" customHeight="1" thickBot="1">
      <c r="A9" s="86" t="s">
        <v>26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</row>
    <row r="10" spans="1:13" ht="15" customHeight="1" thickBot="1">
      <c r="A10" s="73" t="s">
        <v>3</v>
      </c>
      <c r="B10" s="81" t="s">
        <v>4</v>
      </c>
      <c r="C10" s="82"/>
      <c r="D10" s="81" t="s">
        <v>5</v>
      </c>
      <c r="E10" s="82"/>
      <c r="F10" s="79" t="s">
        <v>6</v>
      </c>
      <c r="G10" s="85"/>
      <c r="H10" s="85"/>
      <c r="I10" s="85"/>
      <c r="J10" s="80"/>
      <c r="K10" s="73" t="s">
        <v>7</v>
      </c>
      <c r="L10" s="73" t="s">
        <v>8</v>
      </c>
      <c r="M10" s="76" t="s">
        <v>9</v>
      </c>
    </row>
    <row r="11" spans="1:13" ht="14.45" customHeight="1" thickBot="1">
      <c r="A11" s="74"/>
      <c r="B11" s="83"/>
      <c r="C11" s="84"/>
      <c r="D11" s="83"/>
      <c r="E11" s="84"/>
      <c r="F11" s="79" t="s">
        <v>10</v>
      </c>
      <c r="G11" s="80"/>
      <c r="H11" s="73" t="s">
        <v>11</v>
      </c>
      <c r="I11" s="79" t="s">
        <v>12</v>
      </c>
      <c r="J11" s="80"/>
      <c r="K11" s="74"/>
      <c r="L11" s="74"/>
      <c r="M11" s="77"/>
    </row>
    <row r="12" spans="1:13">
      <c r="A12" s="74"/>
      <c r="B12" s="73" t="s">
        <v>13</v>
      </c>
      <c r="C12" s="29" t="s">
        <v>14</v>
      </c>
      <c r="D12" s="73" t="s">
        <v>15</v>
      </c>
      <c r="E12" s="73" t="s">
        <v>16</v>
      </c>
      <c r="F12" s="73" t="s">
        <v>15</v>
      </c>
      <c r="G12" s="73" t="s">
        <v>16</v>
      </c>
      <c r="H12" s="74"/>
      <c r="I12" s="73" t="s">
        <v>17</v>
      </c>
      <c r="J12" s="73" t="s">
        <v>18</v>
      </c>
      <c r="K12" s="74"/>
      <c r="L12" s="74"/>
      <c r="M12" s="77"/>
    </row>
    <row r="13" spans="1:13" ht="15.75" thickBot="1">
      <c r="A13" s="75"/>
      <c r="B13" s="75"/>
      <c r="C13" s="33" t="s">
        <v>19</v>
      </c>
      <c r="D13" s="75"/>
      <c r="E13" s="75"/>
      <c r="F13" s="75"/>
      <c r="G13" s="75"/>
      <c r="H13" s="75"/>
      <c r="I13" s="75"/>
      <c r="J13" s="75"/>
      <c r="K13" s="75"/>
      <c r="L13" s="75"/>
      <c r="M13" s="78"/>
    </row>
    <row r="14" spans="1:13" ht="15.75" thickBot="1">
      <c r="A14" s="32">
        <v>1</v>
      </c>
      <c r="B14" s="29">
        <v>2</v>
      </c>
      <c r="C14" s="29">
        <v>3</v>
      </c>
      <c r="D14" s="29">
        <v>4</v>
      </c>
      <c r="E14" s="29">
        <v>5</v>
      </c>
      <c r="F14" s="29">
        <v>6</v>
      </c>
      <c r="G14" s="29">
        <v>7</v>
      </c>
      <c r="H14" s="29">
        <v>8</v>
      </c>
      <c r="I14" s="29">
        <v>9</v>
      </c>
      <c r="J14" s="29">
        <v>10</v>
      </c>
      <c r="K14" s="29">
        <v>11</v>
      </c>
      <c r="L14" s="28">
        <v>12</v>
      </c>
      <c r="M14" s="5">
        <v>13</v>
      </c>
    </row>
    <row r="15" spans="1:13" ht="30.75" thickBot="1">
      <c r="A15" s="15">
        <v>42583</v>
      </c>
      <c r="B15" s="6" t="s">
        <v>20</v>
      </c>
      <c r="C15" s="6" t="s">
        <v>21</v>
      </c>
      <c r="D15" s="44">
        <f>июль16!E35</f>
        <v>155173</v>
      </c>
      <c r="E15" s="44">
        <f>D15+K15</f>
        <v>155293</v>
      </c>
      <c r="F15" s="43">
        <f>июль16!G35</f>
        <v>20</v>
      </c>
      <c r="G15" s="43">
        <f>F15+H15-I15</f>
        <v>51</v>
      </c>
      <c r="H15" s="44">
        <v>40</v>
      </c>
      <c r="I15" s="43">
        <f>ROUND(K15*7.4/100,0)</f>
        <v>9</v>
      </c>
      <c r="J15" s="43">
        <f t="shared" ref="J15:J25" si="0">I15</f>
        <v>9</v>
      </c>
      <c r="K15" s="45">
        <v>120</v>
      </c>
      <c r="L15" s="10" t="s">
        <v>265</v>
      </c>
      <c r="M15" s="6"/>
    </row>
    <row r="16" spans="1:13" ht="30.75" thickBot="1">
      <c r="A16" s="15">
        <v>42584</v>
      </c>
      <c r="B16" s="6" t="s">
        <v>20</v>
      </c>
      <c r="C16" s="6" t="s">
        <v>21</v>
      </c>
      <c r="D16" s="44">
        <f>E15</f>
        <v>155293</v>
      </c>
      <c r="E16" s="44">
        <f t="shared" ref="E16:E38" si="1">D16+K16</f>
        <v>155533</v>
      </c>
      <c r="F16" s="43">
        <f>G15</f>
        <v>51</v>
      </c>
      <c r="G16" s="43">
        <f t="shared" ref="G16:G38" si="2">F16+H16-I16</f>
        <v>33</v>
      </c>
      <c r="H16" s="44"/>
      <c r="I16" s="43">
        <f t="shared" ref="I16:I38" si="3">ROUND(K16*7.4/100,0)</f>
        <v>18</v>
      </c>
      <c r="J16" s="43">
        <f t="shared" si="0"/>
        <v>18</v>
      </c>
      <c r="K16" s="45">
        <v>240</v>
      </c>
      <c r="L16" s="10" t="s">
        <v>264</v>
      </c>
      <c r="M16" s="6"/>
    </row>
    <row r="17" spans="1:13" ht="30.75" thickBot="1">
      <c r="A17" s="15">
        <v>42585</v>
      </c>
      <c r="B17" s="6" t="s">
        <v>20</v>
      </c>
      <c r="C17" s="6" t="s">
        <v>21</v>
      </c>
      <c r="D17" s="44">
        <f t="shared" ref="D17:D38" si="4">E16</f>
        <v>155533</v>
      </c>
      <c r="E17" s="44">
        <f t="shared" si="1"/>
        <v>155723</v>
      </c>
      <c r="F17" s="43">
        <f t="shared" ref="F17:F38" si="5">G16</f>
        <v>33</v>
      </c>
      <c r="G17" s="43">
        <f t="shared" si="2"/>
        <v>39</v>
      </c>
      <c r="H17" s="44">
        <v>20</v>
      </c>
      <c r="I17" s="43">
        <f t="shared" si="3"/>
        <v>14</v>
      </c>
      <c r="J17" s="43">
        <f t="shared" si="0"/>
        <v>14</v>
      </c>
      <c r="K17" s="45">
        <v>190</v>
      </c>
      <c r="L17" s="10" t="s">
        <v>71</v>
      </c>
      <c r="M17" s="6"/>
    </row>
    <row r="18" spans="1:13" ht="15.75" thickBot="1">
      <c r="A18" s="15">
        <v>42586</v>
      </c>
      <c r="B18" s="6" t="s">
        <v>20</v>
      </c>
      <c r="C18" s="6" t="s">
        <v>21</v>
      </c>
      <c r="D18" s="44">
        <f t="shared" si="4"/>
        <v>155723</v>
      </c>
      <c r="E18" s="44">
        <f t="shared" si="1"/>
        <v>155963</v>
      </c>
      <c r="F18" s="43">
        <f t="shared" si="5"/>
        <v>39</v>
      </c>
      <c r="G18" s="43">
        <f t="shared" si="2"/>
        <v>31</v>
      </c>
      <c r="H18" s="44">
        <v>10</v>
      </c>
      <c r="I18" s="43">
        <f t="shared" si="3"/>
        <v>18</v>
      </c>
      <c r="J18" s="43">
        <f t="shared" si="0"/>
        <v>18</v>
      </c>
      <c r="K18" s="45">
        <v>240</v>
      </c>
      <c r="L18" s="10" t="s">
        <v>263</v>
      </c>
      <c r="M18" s="6"/>
    </row>
    <row r="19" spans="1:13" ht="30.75" thickBot="1">
      <c r="A19" s="15">
        <v>42587</v>
      </c>
      <c r="B19" s="6" t="s">
        <v>20</v>
      </c>
      <c r="C19" s="6" t="s">
        <v>21</v>
      </c>
      <c r="D19" s="44">
        <f t="shared" si="4"/>
        <v>155963</v>
      </c>
      <c r="E19" s="44">
        <f t="shared" si="1"/>
        <v>156253</v>
      </c>
      <c r="F19" s="43">
        <f t="shared" si="5"/>
        <v>31</v>
      </c>
      <c r="G19" s="43">
        <f t="shared" si="2"/>
        <v>40</v>
      </c>
      <c r="H19" s="44">
        <v>30</v>
      </c>
      <c r="I19" s="43">
        <f t="shared" si="3"/>
        <v>21</v>
      </c>
      <c r="J19" s="43">
        <f t="shared" si="0"/>
        <v>21</v>
      </c>
      <c r="K19" s="45">
        <v>290</v>
      </c>
      <c r="L19" s="10" t="s">
        <v>262</v>
      </c>
      <c r="M19" s="6"/>
    </row>
    <row r="20" spans="1:13" ht="15.75" thickBot="1">
      <c r="A20" s="41">
        <v>42589</v>
      </c>
      <c r="B20" s="6" t="s">
        <v>20</v>
      </c>
      <c r="C20" s="6" t="s">
        <v>21</v>
      </c>
      <c r="D20" s="44">
        <f t="shared" si="4"/>
        <v>156253</v>
      </c>
      <c r="E20" s="44">
        <f t="shared" si="1"/>
        <v>156253</v>
      </c>
      <c r="F20" s="43">
        <f t="shared" si="5"/>
        <v>40</v>
      </c>
      <c r="G20" s="43">
        <f t="shared" si="2"/>
        <v>60</v>
      </c>
      <c r="H20" s="44">
        <v>20</v>
      </c>
      <c r="I20" s="43">
        <f t="shared" si="3"/>
        <v>0</v>
      </c>
      <c r="J20" s="43">
        <f t="shared" si="0"/>
        <v>0</v>
      </c>
      <c r="K20" s="45"/>
      <c r="L20" s="10"/>
      <c r="M20" s="6"/>
    </row>
    <row r="21" spans="1:13" ht="15.75" thickBot="1">
      <c r="A21" s="40">
        <v>42590</v>
      </c>
      <c r="B21" s="6" t="s">
        <v>20</v>
      </c>
      <c r="C21" s="6" t="s">
        <v>21</v>
      </c>
      <c r="D21" s="44">
        <f t="shared" si="4"/>
        <v>156253</v>
      </c>
      <c r="E21" s="44">
        <f t="shared" si="1"/>
        <v>156393</v>
      </c>
      <c r="F21" s="43">
        <f t="shared" si="5"/>
        <v>60</v>
      </c>
      <c r="G21" s="43">
        <f t="shared" si="2"/>
        <v>50</v>
      </c>
      <c r="H21" s="44"/>
      <c r="I21" s="43">
        <f t="shared" si="3"/>
        <v>10</v>
      </c>
      <c r="J21" s="43">
        <f t="shared" si="0"/>
        <v>10</v>
      </c>
      <c r="K21" s="45">
        <v>140</v>
      </c>
      <c r="L21" s="10" t="s">
        <v>36</v>
      </c>
      <c r="M21" s="6"/>
    </row>
    <row r="22" spans="1:13" ht="30.75" thickBot="1">
      <c r="A22" s="40">
        <v>42591</v>
      </c>
      <c r="B22" s="6" t="s">
        <v>20</v>
      </c>
      <c r="C22" s="6" t="s">
        <v>21</v>
      </c>
      <c r="D22" s="44">
        <f t="shared" si="4"/>
        <v>156393</v>
      </c>
      <c r="E22" s="44">
        <f t="shared" si="1"/>
        <v>156543</v>
      </c>
      <c r="F22" s="43">
        <f t="shared" si="5"/>
        <v>50</v>
      </c>
      <c r="G22" s="43">
        <f t="shared" si="2"/>
        <v>59</v>
      </c>
      <c r="H22" s="44">
        <v>20</v>
      </c>
      <c r="I22" s="43">
        <f t="shared" si="3"/>
        <v>11</v>
      </c>
      <c r="J22" s="43">
        <f t="shared" si="0"/>
        <v>11</v>
      </c>
      <c r="K22" s="45">
        <v>150</v>
      </c>
      <c r="L22" s="10" t="s">
        <v>261</v>
      </c>
      <c r="M22" s="6"/>
    </row>
    <row r="23" spans="1:13" ht="30.75" thickBot="1">
      <c r="A23" s="40">
        <v>42592</v>
      </c>
      <c r="B23" s="6" t="s">
        <v>20</v>
      </c>
      <c r="C23" s="6" t="s">
        <v>21</v>
      </c>
      <c r="D23" s="44">
        <f t="shared" si="4"/>
        <v>156543</v>
      </c>
      <c r="E23" s="44">
        <f t="shared" si="1"/>
        <v>156593</v>
      </c>
      <c r="F23" s="43">
        <f t="shared" si="5"/>
        <v>59</v>
      </c>
      <c r="G23" s="43">
        <f t="shared" si="2"/>
        <v>55</v>
      </c>
      <c r="H23" s="44"/>
      <c r="I23" s="43">
        <f t="shared" si="3"/>
        <v>4</v>
      </c>
      <c r="J23" s="43">
        <f t="shared" si="0"/>
        <v>4</v>
      </c>
      <c r="K23" s="45">
        <v>50</v>
      </c>
      <c r="L23" s="10" t="s">
        <v>260</v>
      </c>
      <c r="M23" s="6"/>
    </row>
    <row r="24" spans="1:13" ht="15.75" thickBot="1">
      <c r="A24" s="40">
        <v>42593</v>
      </c>
      <c r="B24" s="6" t="s">
        <v>20</v>
      </c>
      <c r="C24" s="6" t="s">
        <v>21</v>
      </c>
      <c r="D24" s="44">
        <f t="shared" si="4"/>
        <v>156593</v>
      </c>
      <c r="E24" s="44">
        <f t="shared" si="1"/>
        <v>156643</v>
      </c>
      <c r="F24" s="43">
        <f t="shared" si="5"/>
        <v>55</v>
      </c>
      <c r="G24" s="43">
        <f t="shared" si="2"/>
        <v>51</v>
      </c>
      <c r="H24" s="44"/>
      <c r="I24" s="43">
        <f t="shared" si="3"/>
        <v>4</v>
      </c>
      <c r="J24" s="43">
        <f t="shared" si="0"/>
        <v>4</v>
      </c>
      <c r="K24" s="45">
        <v>50</v>
      </c>
      <c r="L24" s="10" t="s">
        <v>259</v>
      </c>
      <c r="M24" s="6"/>
    </row>
    <row r="25" spans="1:13" ht="15.75" thickBot="1">
      <c r="A25" s="40">
        <v>42594</v>
      </c>
      <c r="B25" s="6" t="s">
        <v>20</v>
      </c>
      <c r="C25" s="6" t="s">
        <v>21</v>
      </c>
      <c r="D25" s="44">
        <f t="shared" si="4"/>
        <v>156643</v>
      </c>
      <c r="E25" s="44">
        <f t="shared" si="1"/>
        <v>156963</v>
      </c>
      <c r="F25" s="43">
        <f t="shared" si="5"/>
        <v>51</v>
      </c>
      <c r="G25" s="43">
        <f t="shared" si="2"/>
        <v>27</v>
      </c>
      <c r="H25" s="44"/>
      <c r="I25" s="43">
        <f t="shared" si="3"/>
        <v>24</v>
      </c>
      <c r="J25" s="43">
        <f t="shared" si="0"/>
        <v>24</v>
      </c>
      <c r="K25" s="45">
        <v>320</v>
      </c>
      <c r="L25" s="10" t="s">
        <v>258</v>
      </c>
      <c r="M25" s="6"/>
    </row>
    <row r="26" spans="1:13" ht="15.75" thickBot="1">
      <c r="A26" s="40">
        <v>42595</v>
      </c>
      <c r="B26" s="6" t="s">
        <v>20</v>
      </c>
      <c r="C26" s="6" t="s">
        <v>21</v>
      </c>
      <c r="D26" s="44">
        <f t="shared" si="4"/>
        <v>156963</v>
      </c>
      <c r="E26" s="44">
        <f t="shared" si="1"/>
        <v>156963</v>
      </c>
      <c r="F26" s="43">
        <f t="shared" si="5"/>
        <v>27</v>
      </c>
      <c r="G26" s="43">
        <f t="shared" si="2"/>
        <v>54</v>
      </c>
      <c r="H26" s="44">
        <v>27</v>
      </c>
      <c r="I26" s="43">
        <f t="shared" si="3"/>
        <v>0</v>
      </c>
      <c r="J26" s="43"/>
      <c r="K26" s="45"/>
      <c r="L26" s="10" t="s">
        <v>257</v>
      </c>
      <c r="M26" s="6"/>
    </row>
    <row r="27" spans="1:13" ht="15.75" thickBot="1">
      <c r="A27" s="40">
        <v>42597</v>
      </c>
      <c r="B27" s="6" t="s">
        <v>20</v>
      </c>
      <c r="C27" s="6" t="s">
        <v>21</v>
      </c>
      <c r="D27" s="44">
        <f t="shared" si="4"/>
        <v>156963</v>
      </c>
      <c r="E27" s="44">
        <f t="shared" si="1"/>
        <v>157003</v>
      </c>
      <c r="F27" s="43">
        <f t="shared" si="5"/>
        <v>54</v>
      </c>
      <c r="G27" s="43">
        <f t="shared" si="2"/>
        <v>51</v>
      </c>
      <c r="H27" s="44"/>
      <c r="I27" s="43">
        <f t="shared" si="3"/>
        <v>3</v>
      </c>
      <c r="J27" s="43">
        <f t="shared" ref="J27:J38" si="6">I27</f>
        <v>3</v>
      </c>
      <c r="K27" s="45">
        <v>40</v>
      </c>
      <c r="L27" s="10" t="s">
        <v>256</v>
      </c>
      <c r="M27" s="6"/>
    </row>
    <row r="28" spans="1:13" ht="30.75" thickBot="1">
      <c r="A28" s="40">
        <v>42598</v>
      </c>
      <c r="B28" s="6" t="s">
        <v>20</v>
      </c>
      <c r="C28" s="6" t="s">
        <v>21</v>
      </c>
      <c r="D28" s="44">
        <f t="shared" si="4"/>
        <v>157003</v>
      </c>
      <c r="E28" s="44">
        <f t="shared" si="1"/>
        <v>157093</v>
      </c>
      <c r="F28" s="43">
        <f t="shared" si="5"/>
        <v>51</v>
      </c>
      <c r="G28" s="43">
        <f t="shared" si="2"/>
        <v>44</v>
      </c>
      <c r="H28" s="44"/>
      <c r="I28" s="43">
        <f t="shared" si="3"/>
        <v>7</v>
      </c>
      <c r="J28" s="43">
        <f t="shared" si="6"/>
        <v>7</v>
      </c>
      <c r="K28" s="45">
        <v>90</v>
      </c>
      <c r="L28" s="10" t="s">
        <v>255</v>
      </c>
      <c r="M28" s="6"/>
    </row>
    <row r="29" spans="1:13" ht="15.75" thickBot="1">
      <c r="A29" s="40">
        <v>42599</v>
      </c>
      <c r="B29" s="6" t="s">
        <v>20</v>
      </c>
      <c r="C29" s="6" t="s">
        <v>21</v>
      </c>
      <c r="D29" s="44">
        <f t="shared" si="4"/>
        <v>157093</v>
      </c>
      <c r="E29" s="44">
        <f t="shared" si="1"/>
        <v>157173</v>
      </c>
      <c r="F29" s="43">
        <f t="shared" si="5"/>
        <v>44</v>
      </c>
      <c r="G29" s="43">
        <f t="shared" si="2"/>
        <v>38</v>
      </c>
      <c r="H29" s="44"/>
      <c r="I29" s="43">
        <f t="shared" si="3"/>
        <v>6</v>
      </c>
      <c r="J29" s="43">
        <f t="shared" si="6"/>
        <v>6</v>
      </c>
      <c r="K29" s="45">
        <v>80</v>
      </c>
      <c r="L29" s="10" t="s">
        <v>254</v>
      </c>
      <c r="M29" s="6"/>
    </row>
    <row r="30" spans="1:13" ht="30.75" thickBot="1">
      <c r="A30" s="40">
        <v>42600</v>
      </c>
      <c r="B30" s="6" t="s">
        <v>20</v>
      </c>
      <c r="C30" s="6" t="s">
        <v>21</v>
      </c>
      <c r="D30" s="44">
        <f t="shared" si="4"/>
        <v>157173</v>
      </c>
      <c r="E30" s="44">
        <f t="shared" si="1"/>
        <v>157263</v>
      </c>
      <c r="F30" s="43">
        <f t="shared" si="5"/>
        <v>38</v>
      </c>
      <c r="G30" s="43">
        <f t="shared" si="2"/>
        <v>31</v>
      </c>
      <c r="H30" s="44"/>
      <c r="I30" s="43">
        <f t="shared" si="3"/>
        <v>7</v>
      </c>
      <c r="J30" s="43">
        <f t="shared" si="6"/>
        <v>7</v>
      </c>
      <c r="K30" s="45">
        <v>90</v>
      </c>
      <c r="L30" s="10" t="s">
        <v>78</v>
      </c>
      <c r="M30" s="6"/>
    </row>
    <row r="31" spans="1:13" ht="30.75" thickBot="1">
      <c r="A31" s="40">
        <v>42601</v>
      </c>
      <c r="B31" s="6" t="s">
        <v>20</v>
      </c>
      <c r="C31" s="6" t="s">
        <v>21</v>
      </c>
      <c r="D31" s="44">
        <f t="shared" si="4"/>
        <v>157263</v>
      </c>
      <c r="E31" s="44">
        <f t="shared" si="1"/>
        <v>157293</v>
      </c>
      <c r="F31" s="43">
        <f t="shared" si="5"/>
        <v>31</v>
      </c>
      <c r="G31" s="43">
        <f t="shared" si="2"/>
        <v>29</v>
      </c>
      <c r="H31" s="44"/>
      <c r="I31" s="43">
        <f t="shared" si="3"/>
        <v>2</v>
      </c>
      <c r="J31" s="43">
        <f t="shared" si="6"/>
        <v>2</v>
      </c>
      <c r="K31" s="45">
        <v>30</v>
      </c>
      <c r="L31" s="10" t="s">
        <v>79</v>
      </c>
      <c r="M31" s="6"/>
    </row>
    <row r="32" spans="1:13" ht="30.75" thickBot="1">
      <c r="A32" s="40">
        <v>42604</v>
      </c>
      <c r="B32" s="6" t="s">
        <v>20</v>
      </c>
      <c r="C32" s="6" t="s">
        <v>21</v>
      </c>
      <c r="D32" s="44">
        <f t="shared" si="4"/>
        <v>157293</v>
      </c>
      <c r="E32" s="44">
        <f t="shared" si="1"/>
        <v>157313</v>
      </c>
      <c r="F32" s="43">
        <f t="shared" si="5"/>
        <v>29</v>
      </c>
      <c r="G32" s="43">
        <f t="shared" si="2"/>
        <v>28</v>
      </c>
      <c r="H32" s="44"/>
      <c r="I32" s="43">
        <f t="shared" si="3"/>
        <v>1</v>
      </c>
      <c r="J32" s="43">
        <f t="shared" si="6"/>
        <v>1</v>
      </c>
      <c r="K32" s="45">
        <v>20</v>
      </c>
      <c r="L32" s="10" t="s">
        <v>80</v>
      </c>
      <c r="M32" s="6"/>
    </row>
    <row r="33" spans="1:13" ht="30.75" thickBot="1">
      <c r="A33" s="40">
        <v>42605</v>
      </c>
      <c r="B33" s="6" t="s">
        <v>20</v>
      </c>
      <c r="C33" s="6" t="s">
        <v>21</v>
      </c>
      <c r="D33" s="44">
        <f t="shared" si="4"/>
        <v>157313</v>
      </c>
      <c r="E33" s="44">
        <f t="shared" si="1"/>
        <v>157343</v>
      </c>
      <c r="F33" s="43">
        <f t="shared" si="5"/>
        <v>28</v>
      </c>
      <c r="G33" s="43">
        <f t="shared" si="2"/>
        <v>26</v>
      </c>
      <c r="H33" s="44"/>
      <c r="I33" s="43">
        <f t="shared" si="3"/>
        <v>2</v>
      </c>
      <c r="J33" s="43">
        <f t="shared" si="6"/>
        <v>2</v>
      </c>
      <c r="K33" s="45">
        <v>30</v>
      </c>
      <c r="L33" s="10" t="s">
        <v>81</v>
      </c>
      <c r="M33" s="6"/>
    </row>
    <row r="34" spans="1:13" ht="30.75" thickBot="1">
      <c r="A34" s="40">
        <v>42606</v>
      </c>
      <c r="B34" s="6" t="s">
        <v>20</v>
      </c>
      <c r="C34" s="6" t="s">
        <v>21</v>
      </c>
      <c r="D34" s="44">
        <f t="shared" si="4"/>
        <v>157343</v>
      </c>
      <c r="E34" s="44">
        <f t="shared" si="1"/>
        <v>157383</v>
      </c>
      <c r="F34" s="43">
        <f t="shared" si="5"/>
        <v>26</v>
      </c>
      <c r="G34" s="43">
        <f t="shared" si="2"/>
        <v>23</v>
      </c>
      <c r="H34" s="44"/>
      <c r="I34" s="43">
        <f t="shared" si="3"/>
        <v>3</v>
      </c>
      <c r="J34" s="43">
        <f t="shared" si="6"/>
        <v>3</v>
      </c>
      <c r="K34" s="45">
        <v>40</v>
      </c>
      <c r="L34" s="10" t="s">
        <v>82</v>
      </c>
      <c r="M34" s="6"/>
    </row>
    <row r="35" spans="1:13" ht="30.75" thickBot="1">
      <c r="A35" s="40">
        <v>42607</v>
      </c>
      <c r="B35" s="6" t="s">
        <v>20</v>
      </c>
      <c r="C35" s="6" t="s">
        <v>21</v>
      </c>
      <c r="D35" s="44">
        <f t="shared" si="4"/>
        <v>157383</v>
      </c>
      <c r="E35" s="44">
        <f t="shared" si="1"/>
        <v>157423</v>
      </c>
      <c r="F35" s="43">
        <f t="shared" si="5"/>
        <v>23</v>
      </c>
      <c r="G35" s="43">
        <f t="shared" si="2"/>
        <v>20</v>
      </c>
      <c r="H35" s="44"/>
      <c r="I35" s="43">
        <f t="shared" si="3"/>
        <v>3</v>
      </c>
      <c r="J35" s="43">
        <f t="shared" si="6"/>
        <v>3</v>
      </c>
      <c r="K35" s="45">
        <v>40</v>
      </c>
      <c r="L35" s="10" t="s">
        <v>83</v>
      </c>
      <c r="M35" s="6"/>
    </row>
    <row r="36" spans="1:13" ht="15.75" thickBot="1">
      <c r="A36" s="40">
        <v>42608</v>
      </c>
      <c r="B36" s="6" t="s">
        <v>20</v>
      </c>
      <c r="C36" s="6" t="s">
        <v>21</v>
      </c>
      <c r="D36" s="44">
        <f t="shared" si="4"/>
        <v>157423</v>
      </c>
      <c r="E36" s="44">
        <f t="shared" si="1"/>
        <v>157473</v>
      </c>
      <c r="F36" s="43">
        <f t="shared" si="5"/>
        <v>20</v>
      </c>
      <c r="G36" s="43">
        <f t="shared" si="2"/>
        <v>16</v>
      </c>
      <c r="H36" s="44"/>
      <c r="I36" s="43">
        <f t="shared" si="3"/>
        <v>4</v>
      </c>
      <c r="J36" s="43">
        <f t="shared" si="6"/>
        <v>4</v>
      </c>
      <c r="K36" s="45">
        <v>50</v>
      </c>
      <c r="L36" s="10" t="s">
        <v>84</v>
      </c>
      <c r="M36" s="6"/>
    </row>
    <row r="37" spans="1:13" ht="15.75" thickBot="1">
      <c r="A37" s="40">
        <v>42611</v>
      </c>
      <c r="B37" s="6" t="s">
        <v>20</v>
      </c>
      <c r="C37" s="6" t="s">
        <v>21</v>
      </c>
      <c r="D37" s="44">
        <f t="shared" si="4"/>
        <v>157473</v>
      </c>
      <c r="E37" s="44">
        <f t="shared" si="1"/>
        <v>157503</v>
      </c>
      <c r="F37" s="43">
        <f t="shared" si="5"/>
        <v>16</v>
      </c>
      <c r="G37" s="43">
        <f t="shared" si="2"/>
        <v>14</v>
      </c>
      <c r="H37" s="44"/>
      <c r="I37" s="43">
        <f t="shared" si="3"/>
        <v>2</v>
      </c>
      <c r="J37" s="43">
        <f t="shared" si="6"/>
        <v>2</v>
      </c>
      <c r="K37" s="45">
        <v>30</v>
      </c>
      <c r="L37" s="10" t="s">
        <v>253</v>
      </c>
      <c r="M37" s="6"/>
    </row>
    <row r="38" spans="1:13" ht="30.75" thickBot="1">
      <c r="A38" s="40">
        <v>42613</v>
      </c>
      <c r="B38" s="6" t="s">
        <v>20</v>
      </c>
      <c r="C38" s="6" t="s">
        <v>21</v>
      </c>
      <c r="D38" s="44">
        <f t="shared" si="4"/>
        <v>157503</v>
      </c>
      <c r="E38" s="44">
        <f t="shared" si="1"/>
        <v>157523</v>
      </c>
      <c r="F38" s="43">
        <f t="shared" si="5"/>
        <v>14</v>
      </c>
      <c r="G38" s="43">
        <f t="shared" si="2"/>
        <v>13</v>
      </c>
      <c r="H38" s="44"/>
      <c r="I38" s="43">
        <f t="shared" si="3"/>
        <v>1</v>
      </c>
      <c r="J38" s="43">
        <f t="shared" si="6"/>
        <v>1</v>
      </c>
      <c r="K38" s="45">
        <v>20</v>
      </c>
      <c r="L38" s="10" t="s">
        <v>252</v>
      </c>
      <c r="M38" s="6"/>
    </row>
    <row r="39" spans="1:13">
      <c r="A39" s="6" t="s">
        <v>22</v>
      </c>
      <c r="B39" s="6" t="s">
        <v>23</v>
      </c>
      <c r="C39" s="6" t="s">
        <v>23</v>
      </c>
      <c r="D39" s="44">
        <f>D15</f>
        <v>155173</v>
      </c>
      <c r="E39" s="44">
        <f>E38</f>
        <v>157523</v>
      </c>
      <c r="F39" s="43">
        <f>F15</f>
        <v>20</v>
      </c>
      <c r="G39" s="43">
        <f>G38</f>
        <v>13</v>
      </c>
      <c r="H39" s="44">
        <f>SUM(H15:H38)</f>
        <v>167</v>
      </c>
      <c r="I39" s="43">
        <f>SUM(I15:I38)</f>
        <v>174</v>
      </c>
      <c r="J39" s="44" t="s">
        <v>23</v>
      </c>
      <c r="K39" s="44">
        <f>SUM(K15:K38)</f>
        <v>2350</v>
      </c>
      <c r="L39" s="6" t="s">
        <v>23</v>
      </c>
    </row>
    <row r="40" spans="1:13">
      <c r="D40" s="46"/>
      <c r="E40" s="46"/>
      <c r="F40" s="46"/>
      <c r="G40" s="46"/>
      <c r="H40" s="46"/>
      <c r="I40" s="46"/>
      <c r="J40" s="46"/>
      <c r="K40" s="46"/>
    </row>
    <row r="41" spans="1:13">
      <c r="B41" t="s">
        <v>243</v>
      </c>
      <c r="D41" s="46"/>
      <c r="E41" s="46"/>
      <c r="F41" s="46"/>
      <c r="G41" s="46"/>
      <c r="H41" s="46"/>
      <c r="I41" s="46"/>
      <c r="J41" s="46"/>
      <c r="K41" s="46"/>
    </row>
  </sheetData>
  <mergeCells count="23">
    <mergeCell ref="B12:B13"/>
    <mergeCell ref="D12:D13"/>
    <mergeCell ref="E12:E13"/>
    <mergeCell ref="A2:F2"/>
    <mergeCell ref="A3:E3"/>
    <mergeCell ref="A5:L5"/>
    <mergeCell ref="A7:L7"/>
    <mergeCell ref="A9:L9"/>
    <mergeCell ref="A10:A13"/>
    <mergeCell ref="B10:C11"/>
    <mergeCell ref="D10:E11"/>
    <mergeCell ref="F10:J10"/>
    <mergeCell ref="A4:L4"/>
    <mergeCell ref="M10:M13"/>
    <mergeCell ref="F11:G11"/>
    <mergeCell ref="H11:H13"/>
    <mergeCell ref="I11:J11"/>
    <mergeCell ref="J12:J13"/>
    <mergeCell ref="F12:F13"/>
    <mergeCell ref="G12:G13"/>
    <mergeCell ref="I12:I13"/>
    <mergeCell ref="K10:K13"/>
    <mergeCell ref="L10:L13"/>
  </mergeCells>
  <pageMargins left="0.70866141732283472" right="0.70866141732283472" top="0.74803149606299213" bottom="0.74803149606299213" header="0.31496062992125984" footer="0.31496062992125984"/>
  <pageSetup paperSize="9" scale="95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39"/>
  <sheetViews>
    <sheetView topLeftCell="A34" workbookViewId="0">
      <selection activeCell="E38" sqref="E38"/>
    </sheetView>
  </sheetViews>
  <sheetFormatPr defaultRowHeight="15"/>
  <cols>
    <col min="1" max="1" width="10.140625" bestFit="1" customWidth="1"/>
  </cols>
  <sheetData>
    <row r="1" spans="1:13">
      <c r="A1" s="42"/>
    </row>
    <row r="2" spans="1:13">
      <c r="A2" s="87" t="s">
        <v>0</v>
      </c>
      <c r="B2" s="87"/>
      <c r="C2" s="87"/>
      <c r="D2" s="87"/>
      <c r="E2" s="87"/>
      <c r="F2" s="87"/>
    </row>
    <row r="3" spans="1:13">
      <c r="A3" s="87" t="s">
        <v>1</v>
      </c>
      <c r="B3" s="87"/>
      <c r="C3" s="87"/>
      <c r="D3" s="87"/>
      <c r="E3" s="87"/>
    </row>
    <row r="4" spans="1:13" ht="15.75">
      <c r="A4" s="88" t="s">
        <v>2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</row>
    <row r="5" spans="1:13">
      <c r="A5" s="89" t="s">
        <v>277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</row>
    <row r="6" spans="1:13">
      <c r="A6" s="36"/>
    </row>
    <row r="7" spans="1:13">
      <c r="A7" s="89" t="s">
        <v>25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1:13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13" ht="15.75" thickBot="1">
      <c r="A9" s="86" t="s">
        <v>26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</row>
    <row r="10" spans="1:13" ht="15" customHeight="1" thickBot="1">
      <c r="A10" s="73" t="s">
        <v>3</v>
      </c>
      <c r="B10" s="81" t="s">
        <v>4</v>
      </c>
      <c r="C10" s="82"/>
      <c r="D10" s="81" t="s">
        <v>5</v>
      </c>
      <c r="E10" s="82"/>
      <c r="F10" s="79" t="s">
        <v>6</v>
      </c>
      <c r="G10" s="85"/>
      <c r="H10" s="85"/>
      <c r="I10" s="85"/>
      <c r="J10" s="80"/>
      <c r="K10" s="73" t="s">
        <v>7</v>
      </c>
      <c r="L10" s="73" t="s">
        <v>8</v>
      </c>
      <c r="M10" s="76" t="s">
        <v>9</v>
      </c>
    </row>
    <row r="11" spans="1:13" ht="15" customHeight="1" thickBot="1">
      <c r="A11" s="74"/>
      <c r="B11" s="83"/>
      <c r="C11" s="84"/>
      <c r="D11" s="83"/>
      <c r="E11" s="84"/>
      <c r="F11" s="79" t="s">
        <v>10</v>
      </c>
      <c r="G11" s="80"/>
      <c r="H11" s="73" t="s">
        <v>11</v>
      </c>
      <c r="I11" s="79" t="s">
        <v>12</v>
      </c>
      <c r="J11" s="80"/>
      <c r="K11" s="74"/>
      <c r="L11" s="74"/>
      <c r="M11" s="77"/>
    </row>
    <row r="12" spans="1:13" ht="14.45" customHeight="1">
      <c r="A12" s="74"/>
      <c r="B12" s="73" t="s">
        <v>13</v>
      </c>
      <c r="C12" s="29" t="s">
        <v>14</v>
      </c>
      <c r="D12" s="73" t="s">
        <v>15</v>
      </c>
      <c r="E12" s="73" t="s">
        <v>16</v>
      </c>
      <c r="F12" s="73" t="s">
        <v>15</v>
      </c>
      <c r="G12" s="73" t="s">
        <v>16</v>
      </c>
      <c r="H12" s="74"/>
      <c r="I12" s="73" t="s">
        <v>17</v>
      </c>
      <c r="J12" s="73" t="s">
        <v>18</v>
      </c>
      <c r="K12" s="74"/>
      <c r="L12" s="74"/>
      <c r="M12" s="77"/>
    </row>
    <row r="13" spans="1:13" ht="15.75" thickBot="1">
      <c r="A13" s="75"/>
      <c r="B13" s="75"/>
      <c r="C13" s="33" t="s">
        <v>19</v>
      </c>
      <c r="D13" s="75"/>
      <c r="E13" s="75"/>
      <c r="F13" s="75"/>
      <c r="G13" s="75"/>
      <c r="H13" s="75"/>
      <c r="I13" s="75"/>
      <c r="J13" s="75"/>
      <c r="K13" s="75"/>
      <c r="L13" s="75"/>
      <c r="M13" s="78"/>
    </row>
    <row r="14" spans="1:13" ht="15.75" thickBot="1">
      <c r="A14" s="32">
        <v>1</v>
      </c>
      <c r="B14" s="29">
        <v>2</v>
      </c>
      <c r="C14" s="29">
        <v>3</v>
      </c>
      <c r="D14" s="29">
        <v>4</v>
      </c>
      <c r="E14" s="29">
        <v>5</v>
      </c>
      <c r="F14" s="29">
        <v>6</v>
      </c>
      <c r="G14" s="29">
        <v>7</v>
      </c>
      <c r="H14" s="29">
        <v>8</v>
      </c>
      <c r="I14" s="29">
        <v>9</v>
      </c>
      <c r="J14" s="29">
        <v>10</v>
      </c>
      <c r="K14" s="29">
        <v>11</v>
      </c>
      <c r="L14" s="28">
        <v>12</v>
      </c>
      <c r="M14" s="5">
        <v>13</v>
      </c>
    </row>
    <row r="15" spans="1:13" ht="15.75" thickBot="1">
      <c r="A15" s="15">
        <v>42614</v>
      </c>
      <c r="B15" s="6" t="s">
        <v>20</v>
      </c>
      <c r="C15" s="6" t="s">
        <v>21</v>
      </c>
      <c r="D15" s="44">
        <f>август!E39</f>
        <v>157523</v>
      </c>
      <c r="E15" s="44">
        <f t="shared" ref="E15:E36" si="0">D15+K15</f>
        <v>157523</v>
      </c>
      <c r="F15" s="43">
        <f>август!G39</f>
        <v>13</v>
      </c>
      <c r="G15" s="43">
        <f t="shared" ref="G15:G36" si="1">F15+H15-I15</f>
        <v>13</v>
      </c>
      <c r="H15" s="44"/>
      <c r="I15" s="43">
        <f t="shared" ref="I15:I36" si="2">ROUND(K15*7.4/100,0)</f>
        <v>0</v>
      </c>
      <c r="J15" s="43">
        <f t="shared" ref="J15:J36" si="3">I15</f>
        <v>0</v>
      </c>
      <c r="K15" s="45"/>
      <c r="L15" s="10"/>
      <c r="M15" s="6"/>
    </row>
    <row r="16" spans="1:13" ht="15.75" thickBot="1">
      <c r="A16" s="15">
        <v>42615</v>
      </c>
      <c r="B16" s="6" t="s">
        <v>20</v>
      </c>
      <c r="C16" s="6" t="s">
        <v>21</v>
      </c>
      <c r="D16" s="44">
        <f t="shared" ref="D16:D36" si="4">E15</f>
        <v>157523</v>
      </c>
      <c r="E16" s="44">
        <f t="shared" si="0"/>
        <v>157523</v>
      </c>
      <c r="F16" s="43">
        <f t="shared" ref="F16:F36" si="5">G15</f>
        <v>13</v>
      </c>
      <c r="G16" s="43">
        <f t="shared" si="1"/>
        <v>13</v>
      </c>
      <c r="H16" s="44"/>
      <c r="I16" s="43">
        <f t="shared" si="2"/>
        <v>0</v>
      </c>
      <c r="J16" s="43">
        <f t="shared" si="3"/>
        <v>0</v>
      </c>
      <c r="K16" s="45"/>
      <c r="L16" s="10"/>
      <c r="M16" s="6"/>
    </row>
    <row r="17" spans="1:13" ht="15.75" thickBot="1">
      <c r="A17" s="15">
        <v>42618</v>
      </c>
      <c r="B17" s="6" t="s">
        <v>20</v>
      </c>
      <c r="C17" s="6" t="s">
        <v>21</v>
      </c>
      <c r="D17" s="44">
        <f t="shared" si="4"/>
        <v>157523</v>
      </c>
      <c r="E17" s="44">
        <f t="shared" si="0"/>
        <v>157523</v>
      </c>
      <c r="F17" s="43">
        <f t="shared" si="5"/>
        <v>13</v>
      </c>
      <c r="G17" s="43">
        <f t="shared" si="1"/>
        <v>13</v>
      </c>
      <c r="H17" s="44"/>
      <c r="I17" s="43">
        <f t="shared" si="2"/>
        <v>0</v>
      </c>
      <c r="J17" s="43">
        <f t="shared" si="3"/>
        <v>0</v>
      </c>
      <c r="K17" s="45"/>
      <c r="L17" s="10"/>
      <c r="M17" s="6"/>
    </row>
    <row r="18" spans="1:13" ht="15.75" thickBot="1">
      <c r="A18" s="15">
        <v>42619</v>
      </c>
      <c r="B18" s="6" t="s">
        <v>20</v>
      </c>
      <c r="C18" s="6" t="s">
        <v>21</v>
      </c>
      <c r="D18" s="44">
        <f t="shared" si="4"/>
        <v>157523</v>
      </c>
      <c r="E18" s="44">
        <f t="shared" si="0"/>
        <v>157523</v>
      </c>
      <c r="F18" s="43">
        <f t="shared" si="5"/>
        <v>13</v>
      </c>
      <c r="G18" s="43">
        <f t="shared" si="1"/>
        <v>13</v>
      </c>
      <c r="H18" s="44"/>
      <c r="I18" s="43">
        <f t="shared" si="2"/>
        <v>0</v>
      </c>
      <c r="J18" s="43">
        <f t="shared" si="3"/>
        <v>0</v>
      </c>
      <c r="K18" s="45"/>
      <c r="L18" s="10"/>
      <c r="M18" s="6"/>
    </row>
    <row r="19" spans="1:13" ht="15.75" thickBot="1">
      <c r="A19" s="15">
        <v>42620</v>
      </c>
      <c r="B19" s="6" t="s">
        <v>20</v>
      </c>
      <c r="C19" s="6" t="s">
        <v>21</v>
      </c>
      <c r="D19" s="44">
        <f t="shared" si="4"/>
        <v>157523</v>
      </c>
      <c r="E19" s="44">
        <f t="shared" si="0"/>
        <v>157523</v>
      </c>
      <c r="F19" s="43">
        <f t="shared" si="5"/>
        <v>13</v>
      </c>
      <c r="G19" s="43">
        <f t="shared" si="1"/>
        <v>13</v>
      </c>
      <c r="H19" s="44"/>
      <c r="I19" s="43">
        <f t="shared" si="2"/>
        <v>0</v>
      </c>
      <c r="J19" s="43">
        <f t="shared" si="3"/>
        <v>0</v>
      </c>
      <c r="K19" s="45"/>
      <c r="L19" s="10"/>
      <c r="M19" s="6"/>
    </row>
    <row r="20" spans="1:13" ht="15.75" thickBot="1">
      <c r="A20" s="15">
        <v>42621</v>
      </c>
      <c r="B20" s="6" t="s">
        <v>20</v>
      </c>
      <c r="C20" s="6" t="s">
        <v>21</v>
      </c>
      <c r="D20" s="44">
        <f t="shared" si="4"/>
        <v>157523</v>
      </c>
      <c r="E20" s="44">
        <f t="shared" si="0"/>
        <v>157523</v>
      </c>
      <c r="F20" s="43">
        <f t="shared" si="5"/>
        <v>13</v>
      </c>
      <c r="G20" s="43">
        <f t="shared" si="1"/>
        <v>13</v>
      </c>
      <c r="H20" s="44"/>
      <c r="I20" s="43">
        <f t="shared" si="2"/>
        <v>0</v>
      </c>
      <c r="J20" s="43">
        <f t="shared" si="3"/>
        <v>0</v>
      </c>
      <c r="K20" s="45"/>
      <c r="L20" s="10"/>
      <c r="M20" s="6"/>
    </row>
    <row r="21" spans="1:13" ht="15.75" thickBot="1">
      <c r="A21" s="15">
        <v>42622</v>
      </c>
      <c r="B21" s="6" t="s">
        <v>20</v>
      </c>
      <c r="C21" s="6" t="s">
        <v>21</v>
      </c>
      <c r="D21" s="44">
        <f t="shared" si="4"/>
        <v>157523</v>
      </c>
      <c r="E21" s="44">
        <f t="shared" si="0"/>
        <v>157523</v>
      </c>
      <c r="F21" s="43">
        <f t="shared" si="5"/>
        <v>13</v>
      </c>
      <c r="G21" s="43">
        <f t="shared" si="1"/>
        <v>13</v>
      </c>
      <c r="H21" s="44"/>
      <c r="I21" s="43">
        <f t="shared" si="2"/>
        <v>0</v>
      </c>
      <c r="J21" s="43">
        <f t="shared" si="3"/>
        <v>0</v>
      </c>
      <c r="K21" s="45"/>
      <c r="L21" s="10"/>
      <c r="M21" s="6"/>
    </row>
    <row r="22" spans="1:13" ht="15.75" thickBot="1">
      <c r="A22" s="15">
        <v>42625</v>
      </c>
      <c r="B22" s="6" t="s">
        <v>20</v>
      </c>
      <c r="C22" s="6" t="s">
        <v>21</v>
      </c>
      <c r="D22" s="44">
        <f t="shared" si="4"/>
        <v>157523</v>
      </c>
      <c r="E22" s="44">
        <f t="shared" si="0"/>
        <v>157523</v>
      </c>
      <c r="F22" s="43">
        <f t="shared" si="5"/>
        <v>13</v>
      </c>
      <c r="G22" s="43">
        <f t="shared" si="1"/>
        <v>13</v>
      </c>
      <c r="H22" s="44"/>
      <c r="I22" s="43">
        <f t="shared" si="2"/>
        <v>0</v>
      </c>
      <c r="J22" s="43">
        <f t="shared" si="3"/>
        <v>0</v>
      </c>
      <c r="K22" s="45"/>
      <c r="L22" s="10"/>
      <c r="M22" s="6"/>
    </row>
    <row r="23" spans="1:13" ht="15.75" thickBot="1">
      <c r="A23" s="15">
        <v>42626</v>
      </c>
      <c r="B23" s="6" t="s">
        <v>20</v>
      </c>
      <c r="C23" s="6" t="s">
        <v>21</v>
      </c>
      <c r="D23" s="44">
        <f t="shared" si="4"/>
        <v>157523</v>
      </c>
      <c r="E23" s="44">
        <f t="shared" si="0"/>
        <v>157523</v>
      </c>
      <c r="F23" s="43">
        <f t="shared" si="5"/>
        <v>13</v>
      </c>
      <c r="G23" s="43">
        <f t="shared" si="1"/>
        <v>13</v>
      </c>
      <c r="H23" s="44"/>
      <c r="I23" s="43">
        <f t="shared" si="2"/>
        <v>0</v>
      </c>
      <c r="J23" s="43">
        <f t="shared" si="3"/>
        <v>0</v>
      </c>
      <c r="K23" s="45"/>
      <c r="L23" s="10"/>
      <c r="M23" s="6"/>
    </row>
    <row r="24" spans="1:13" ht="15.75" thickBot="1">
      <c r="A24" s="15">
        <v>42627</v>
      </c>
      <c r="B24" s="6" t="s">
        <v>20</v>
      </c>
      <c r="C24" s="6" t="s">
        <v>21</v>
      </c>
      <c r="D24" s="44">
        <f t="shared" si="4"/>
        <v>157523</v>
      </c>
      <c r="E24" s="44">
        <f t="shared" si="0"/>
        <v>157523</v>
      </c>
      <c r="F24" s="43">
        <f t="shared" si="5"/>
        <v>13</v>
      </c>
      <c r="G24" s="43">
        <f t="shared" si="1"/>
        <v>13</v>
      </c>
      <c r="H24" s="44"/>
      <c r="I24" s="43">
        <f t="shared" si="2"/>
        <v>0</v>
      </c>
      <c r="J24" s="43">
        <f t="shared" si="3"/>
        <v>0</v>
      </c>
      <c r="K24" s="45"/>
      <c r="L24" s="10"/>
      <c r="M24" s="6"/>
    </row>
    <row r="25" spans="1:13" ht="15.75" thickBot="1">
      <c r="A25" s="15">
        <v>42628</v>
      </c>
      <c r="B25" s="6" t="s">
        <v>20</v>
      </c>
      <c r="C25" s="6" t="s">
        <v>21</v>
      </c>
      <c r="D25" s="44">
        <f t="shared" si="4"/>
        <v>157523</v>
      </c>
      <c r="E25" s="44">
        <f t="shared" si="0"/>
        <v>157523</v>
      </c>
      <c r="F25" s="43">
        <f t="shared" si="5"/>
        <v>13</v>
      </c>
      <c r="G25" s="43">
        <f t="shared" si="1"/>
        <v>13</v>
      </c>
      <c r="H25" s="44"/>
      <c r="I25" s="43">
        <f t="shared" si="2"/>
        <v>0</v>
      </c>
      <c r="J25" s="43">
        <f t="shared" si="3"/>
        <v>0</v>
      </c>
      <c r="K25" s="45"/>
      <c r="L25" s="10"/>
      <c r="M25" s="6"/>
    </row>
    <row r="26" spans="1:13" ht="45.75" thickBot="1">
      <c r="A26" s="15">
        <v>42629</v>
      </c>
      <c r="B26" s="6" t="s">
        <v>20</v>
      </c>
      <c r="C26" s="6" t="s">
        <v>21</v>
      </c>
      <c r="D26" s="44">
        <f t="shared" si="4"/>
        <v>157523</v>
      </c>
      <c r="E26" s="44">
        <f t="shared" si="0"/>
        <v>157563</v>
      </c>
      <c r="F26" s="43">
        <f t="shared" si="5"/>
        <v>13</v>
      </c>
      <c r="G26" s="43">
        <f t="shared" si="1"/>
        <v>30</v>
      </c>
      <c r="H26" s="44">
        <v>20</v>
      </c>
      <c r="I26" s="43">
        <f t="shared" si="2"/>
        <v>3</v>
      </c>
      <c r="J26" s="43">
        <f t="shared" si="3"/>
        <v>3</v>
      </c>
      <c r="K26" s="45">
        <v>40</v>
      </c>
      <c r="L26" s="10" t="s">
        <v>276</v>
      </c>
      <c r="M26" s="6"/>
    </row>
    <row r="27" spans="1:13" ht="30.75" thickBot="1">
      <c r="A27" s="15">
        <v>42632</v>
      </c>
      <c r="B27" s="6" t="s">
        <v>20</v>
      </c>
      <c r="C27" s="6" t="s">
        <v>21</v>
      </c>
      <c r="D27" s="44">
        <f t="shared" si="4"/>
        <v>157563</v>
      </c>
      <c r="E27" s="44">
        <f t="shared" si="0"/>
        <v>157583</v>
      </c>
      <c r="F27" s="43">
        <f t="shared" si="5"/>
        <v>30</v>
      </c>
      <c r="G27" s="43">
        <f t="shared" si="1"/>
        <v>29</v>
      </c>
      <c r="H27" s="44"/>
      <c r="I27" s="43">
        <f t="shared" si="2"/>
        <v>1</v>
      </c>
      <c r="J27" s="43">
        <f t="shared" si="3"/>
        <v>1</v>
      </c>
      <c r="K27" s="45">
        <v>20</v>
      </c>
      <c r="L27" s="10" t="s">
        <v>275</v>
      </c>
      <c r="M27" s="6"/>
    </row>
    <row r="28" spans="1:13" ht="45.75" thickBot="1">
      <c r="A28" s="15">
        <v>42633</v>
      </c>
      <c r="B28" s="6" t="s">
        <v>20</v>
      </c>
      <c r="C28" s="6" t="s">
        <v>21</v>
      </c>
      <c r="D28" s="44">
        <f t="shared" si="4"/>
        <v>157583</v>
      </c>
      <c r="E28" s="44">
        <f t="shared" si="0"/>
        <v>157633</v>
      </c>
      <c r="F28" s="43">
        <f t="shared" si="5"/>
        <v>29</v>
      </c>
      <c r="G28" s="43">
        <f t="shared" si="1"/>
        <v>25</v>
      </c>
      <c r="H28" s="44"/>
      <c r="I28" s="43">
        <f t="shared" si="2"/>
        <v>4</v>
      </c>
      <c r="J28" s="43">
        <f t="shared" si="3"/>
        <v>4</v>
      </c>
      <c r="K28" s="45">
        <v>50</v>
      </c>
      <c r="L28" s="10" t="s">
        <v>278</v>
      </c>
      <c r="M28" s="6"/>
    </row>
    <row r="29" spans="1:13" ht="45.75" thickBot="1">
      <c r="A29" s="15">
        <v>42634</v>
      </c>
      <c r="B29" s="6" t="s">
        <v>20</v>
      </c>
      <c r="C29" s="6" t="s">
        <v>21</v>
      </c>
      <c r="D29" s="44">
        <f t="shared" si="4"/>
        <v>157633</v>
      </c>
      <c r="E29" s="44">
        <f t="shared" si="0"/>
        <v>157683</v>
      </c>
      <c r="F29" s="43">
        <f t="shared" si="5"/>
        <v>25</v>
      </c>
      <c r="G29" s="43">
        <f t="shared" si="1"/>
        <v>21</v>
      </c>
      <c r="H29" s="44"/>
      <c r="I29" s="43">
        <f t="shared" si="2"/>
        <v>4</v>
      </c>
      <c r="J29" s="43">
        <f t="shared" si="3"/>
        <v>4</v>
      </c>
      <c r="K29" s="45">
        <v>50</v>
      </c>
      <c r="L29" s="10" t="s">
        <v>274</v>
      </c>
      <c r="M29" s="6"/>
    </row>
    <row r="30" spans="1:13" ht="45.75" thickBot="1">
      <c r="A30" s="15">
        <v>42635</v>
      </c>
      <c r="B30" s="6" t="s">
        <v>20</v>
      </c>
      <c r="C30" s="6" t="s">
        <v>21</v>
      </c>
      <c r="D30" s="44">
        <f t="shared" si="4"/>
        <v>157683</v>
      </c>
      <c r="E30" s="44">
        <f t="shared" si="0"/>
        <v>157713</v>
      </c>
      <c r="F30" s="43">
        <f t="shared" si="5"/>
        <v>21</v>
      </c>
      <c r="G30" s="43">
        <f t="shared" si="1"/>
        <v>19</v>
      </c>
      <c r="H30" s="44"/>
      <c r="I30" s="43">
        <f t="shared" si="2"/>
        <v>2</v>
      </c>
      <c r="J30" s="43">
        <f t="shared" si="3"/>
        <v>2</v>
      </c>
      <c r="K30" s="45">
        <v>30</v>
      </c>
      <c r="L30" s="10" t="s">
        <v>273</v>
      </c>
      <c r="M30" s="6"/>
    </row>
    <row r="31" spans="1:13" ht="30.75" thickBot="1">
      <c r="A31" s="15">
        <v>42636</v>
      </c>
      <c r="B31" s="6" t="s">
        <v>20</v>
      </c>
      <c r="C31" s="6" t="s">
        <v>21</v>
      </c>
      <c r="D31" s="44">
        <f t="shared" si="4"/>
        <v>157713</v>
      </c>
      <c r="E31" s="44">
        <f t="shared" si="0"/>
        <v>157743</v>
      </c>
      <c r="F31" s="43">
        <f t="shared" si="5"/>
        <v>19</v>
      </c>
      <c r="G31" s="43">
        <f t="shared" si="1"/>
        <v>17</v>
      </c>
      <c r="H31" s="44"/>
      <c r="I31" s="43">
        <f t="shared" si="2"/>
        <v>2</v>
      </c>
      <c r="J31" s="43">
        <f t="shared" si="3"/>
        <v>2</v>
      </c>
      <c r="K31" s="45">
        <v>30</v>
      </c>
      <c r="L31" s="10" t="s">
        <v>272</v>
      </c>
      <c r="M31" s="6"/>
    </row>
    <row r="32" spans="1:13" ht="30.75" thickBot="1">
      <c r="A32" s="15">
        <v>42639</v>
      </c>
      <c r="B32" s="6" t="s">
        <v>20</v>
      </c>
      <c r="C32" s="6" t="s">
        <v>21</v>
      </c>
      <c r="D32" s="44">
        <f t="shared" si="4"/>
        <v>157743</v>
      </c>
      <c r="E32" s="44">
        <f t="shared" si="0"/>
        <v>157763</v>
      </c>
      <c r="F32" s="43">
        <f t="shared" si="5"/>
        <v>17</v>
      </c>
      <c r="G32" s="43">
        <f t="shared" si="1"/>
        <v>16</v>
      </c>
      <c r="H32" s="44"/>
      <c r="I32" s="43">
        <f t="shared" si="2"/>
        <v>1</v>
      </c>
      <c r="J32" s="43">
        <f t="shared" si="3"/>
        <v>1</v>
      </c>
      <c r="K32" s="45">
        <v>20</v>
      </c>
      <c r="L32" s="10" t="s">
        <v>271</v>
      </c>
      <c r="M32" s="6"/>
    </row>
    <row r="33" spans="1:13" ht="45.75" thickBot="1">
      <c r="A33" s="15">
        <v>42640</v>
      </c>
      <c r="B33" s="6" t="s">
        <v>20</v>
      </c>
      <c r="C33" s="6" t="s">
        <v>21</v>
      </c>
      <c r="D33" s="44">
        <f t="shared" si="4"/>
        <v>157763</v>
      </c>
      <c r="E33" s="44">
        <f t="shared" si="0"/>
        <v>157793</v>
      </c>
      <c r="F33" s="43">
        <f t="shared" si="5"/>
        <v>16</v>
      </c>
      <c r="G33" s="43">
        <f t="shared" si="1"/>
        <v>14</v>
      </c>
      <c r="H33" s="44"/>
      <c r="I33" s="43">
        <f t="shared" si="2"/>
        <v>2</v>
      </c>
      <c r="J33" s="43">
        <f t="shared" si="3"/>
        <v>2</v>
      </c>
      <c r="K33" s="45">
        <v>30</v>
      </c>
      <c r="L33" s="10" t="s">
        <v>270</v>
      </c>
      <c r="M33" s="6"/>
    </row>
    <row r="34" spans="1:13" ht="45.75" thickBot="1">
      <c r="A34" s="15">
        <v>42641</v>
      </c>
      <c r="B34" s="6" t="s">
        <v>20</v>
      </c>
      <c r="C34" s="6" t="s">
        <v>21</v>
      </c>
      <c r="D34" s="44">
        <f t="shared" si="4"/>
        <v>157793</v>
      </c>
      <c r="E34" s="44">
        <f t="shared" si="0"/>
        <v>157868</v>
      </c>
      <c r="F34" s="43">
        <f t="shared" si="5"/>
        <v>14</v>
      </c>
      <c r="G34" s="43">
        <f t="shared" si="1"/>
        <v>28</v>
      </c>
      <c r="H34" s="44">
        <v>20</v>
      </c>
      <c r="I34" s="43">
        <f t="shared" si="2"/>
        <v>6</v>
      </c>
      <c r="J34" s="43">
        <f t="shared" si="3"/>
        <v>6</v>
      </c>
      <c r="K34" s="45">
        <v>75</v>
      </c>
      <c r="L34" s="10" t="s">
        <v>269</v>
      </c>
      <c r="M34" s="6"/>
    </row>
    <row r="35" spans="1:13" ht="60.75" thickBot="1">
      <c r="A35" s="15">
        <v>42642</v>
      </c>
      <c r="B35" s="6" t="s">
        <v>20</v>
      </c>
      <c r="C35" s="6" t="s">
        <v>21</v>
      </c>
      <c r="D35" s="44">
        <f t="shared" si="4"/>
        <v>157868</v>
      </c>
      <c r="E35" s="44">
        <f t="shared" si="0"/>
        <v>157933</v>
      </c>
      <c r="F35" s="43">
        <f t="shared" si="5"/>
        <v>28</v>
      </c>
      <c r="G35" s="43">
        <f t="shared" si="1"/>
        <v>23</v>
      </c>
      <c r="H35" s="44"/>
      <c r="I35" s="43">
        <f t="shared" si="2"/>
        <v>5</v>
      </c>
      <c r="J35" s="43">
        <f t="shared" si="3"/>
        <v>5</v>
      </c>
      <c r="K35" s="45">
        <v>65</v>
      </c>
      <c r="L35" s="10" t="s">
        <v>268</v>
      </c>
      <c r="M35" s="6"/>
    </row>
    <row r="36" spans="1:13" ht="60.75" thickBot="1">
      <c r="A36" s="15">
        <v>42643</v>
      </c>
      <c r="B36" s="6" t="s">
        <v>20</v>
      </c>
      <c r="C36" s="6" t="s">
        <v>21</v>
      </c>
      <c r="D36" s="44">
        <f t="shared" si="4"/>
        <v>157933</v>
      </c>
      <c r="E36" s="44">
        <f t="shared" si="0"/>
        <v>158063</v>
      </c>
      <c r="F36" s="43">
        <f t="shared" si="5"/>
        <v>23</v>
      </c>
      <c r="G36" s="43">
        <f t="shared" si="1"/>
        <v>13</v>
      </c>
      <c r="H36" s="44"/>
      <c r="I36" s="43">
        <f t="shared" si="2"/>
        <v>10</v>
      </c>
      <c r="J36" s="43">
        <f t="shared" si="3"/>
        <v>10</v>
      </c>
      <c r="K36" s="45">
        <v>130</v>
      </c>
      <c r="L36" s="10" t="s">
        <v>267</v>
      </c>
      <c r="M36" s="6"/>
    </row>
    <row r="37" spans="1:13">
      <c r="A37" s="6" t="s">
        <v>22</v>
      </c>
      <c r="B37" s="6" t="s">
        <v>23</v>
      </c>
      <c r="C37" s="6" t="s">
        <v>23</v>
      </c>
      <c r="D37" s="44">
        <f>D15</f>
        <v>157523</v>
      </c>
      <c r="E37" s="44">
        <f>E36</f>
        <v>158063</v>
      </c>
      <c r="F37" s="43">
        <f>F15</f>
        <v>13</v>
      </c>
      <c r="G37" s="43">
        <f>G36</f>
        <v>13</v>
      </c>
      <c r="H37" s="44">
        <f>SUM(H15:H36)</f>
        <v>40</v>
      </c>
      <c r="I37" s="43">
        <f>SUM(I15:I36)</f>
        <v>40</v>
      </c>
      <c r="J37" s="44" t="s">
        <v>23</v>
      </c>
      <c r="K37" s="44">
        <f>SUM(K15:K36)</f>
        <v>540</v>
      </c>
      <c r="L37" s="6" t="s">
        <v>23</v>
      </c>
    </row>
    <row r="38" spans="1:13">
      <c r="D38" s="46"/>
      <c r="E38" s="46"/>
      <c r="F38" s="46"/>
      <c r="G38" s="46"/>
      <c r="H38" s="46"/>
      <c r="I38" s="46"/>
      <c r="J38" s="46"/>
      <c r="K38" s="46"/>
    </row>
    <row r="39" spans="1:13">
      <c r="B39" t="s">
        <v>243</v>
      </c>
    </row>
  </sheetData>
  <mergeCells count="23">
    <mergeCell ref="A9:L9"/>
    <mergeCell ref="A2:F2"/>
    <mergeCell ref="A3:E3"/>
    <mergeCell ref="A4:L4"/>
    <mergeCell ref="A5:L5"/>
    <mergeCell ref="A7:L7"/>
    <mergeCell ref="A10:A13"/>
    <mergeCell ref="B10:C11"/>
    <mergeCell ref="D10:E11"/>
    <mergeCell ref="F10:J10"/>
    <mergeCell ref="K10:K13"/>
    <mergeCell ref="J12:J13"/>
    <mergeCell ref="M10:M13"/>
    <mergeCell ref="F11:G11"/>
    <mergeCell ref="H11:H13"/>
    <mergeCell ref="I11:J11"/>
    <mergeCell ref="B12:B13"/>
    <mergeCell ref="D12:D13"/>
    <mergeCell ref="E12:E13"/>
    <mergeCell ref="F12:F13"/>
    <mergeCell ref="G12:G13"/>
    <mergeCell ref="I12:I13"/>
    <mergeCell ref="L10:L13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39"/>
  <sheetViews>
    <sheetView topLeftCell="A34" workbookViewId="0">
      <selection activeCell="M49" sqref="M49"/>
    </sheetView>
  </sheetViews>
  <sheetFormatPr defaultRowHeight="15"/>
  <cols>
    <col min="1" max="1" width="11.71093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279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38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 ht="15.75" thickBot="1">
      <c r="A14" s="37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5">
        <v>13</v>
      </c>
    </row>
    <row r="15" spans="1:13" ht="39" customHeight="1" thickBot="1">
      <c r="A15" s="15">
        <v>42645</v>
      </c>
      <c r="B15" s="6" t="s">
        <v>20</v>
      </c>
      <c r="C15" s="6" t="s">
        <v>21</v>
      </c>
      <c r="D15" s="6">
        <v>158063</v>
      </c>
      <c r="E15" s="6">
        <f>D15+K15</f>
        <v>158113</v>
      </c>
      <c r="F15" s="8">
        <v>13</v>
      </c>
      <c r="G15" s="6">
        <f>F15+H15-I15</f>
        <v>19</v>
      </c>
      <c r="H15" s="6">
        <v>10</v>
      </c>
      <c r="I15" s="6">
        <f>ROUND(K15*8.1/100,0)</f>
        <v>4</v>
      </c>
      <c r="J15" s="6">
        <f>I15</f>
        <v>4</v>
      </c>
      <c r="K15" s="6">
        <v>50</v>
      </c>
      <c r="L15" s="10" t="s">
        <v>69</v>
      </c>
      <c r="M15" s="6"/>
    </row>
    <row r="16" spans="1:13" ht="60.75" thickBot="1">
      <c r="A16" s="15">
        <v>42646</v>
      </c>
      <c r="B16" s="6" t="s">
        <v>20</v>
      </c>
      <c r="C16" s="6" t="s">
        <v>21</v>
      </c>
      <c r="D16" s="6">
        <f>E15</f>
        <v>158113</v>
      </c>
      <c r="E16" s="6">
        <f t="shared" ref="E16:E36" si="0">D16+K16</f>
        <v>158131</v>
      </c>
      <c r="F16" s="6">
        <f>G15</f>
        <v>19</v>
      </c>
      <c r="G16" s="6">
        <f t="shared" ref="G16:G36" si="1">F16+H16-I16</f>
        <v>18</v>
      </c>
      <c r="H16" s="6"/>
      <c r="I16" s="6">
        <f t="shared" ref="I16:I36" si="2">ROUND(K16*8.1/100,0)</f>
        <v>1</v>
      </c>
      <c r="J16" s="6">
        <f t="shared" ref="J16:J36" si="3">I16</f>
        <v>1</v>
      </c>
      <c r="K16" s="6">
        <v>18</v>
      </c>
      <c r="L16" s="10" t="s">
        <v>70</v>
      </c>
      <c r="M16" s="6"/>
    </row>
    <row r="17" spans="1:13" ht="60.75" thickBot="1">
      <c r="A17" s="15">
        <v>42647</v>
      </c>
      <c r="B17" s="6" t="s">
        <v>20</v>
      </c>
      <c r="C17" s="6" t="s">
        <v>21</v>
      </c>
      <c r="D17" s="6">
        <f t="shared" ref="D17:D36" si="4">E16</f>
        <v>158131</v>
      </c>
      <c r="E17" s="6">
        <f t="shared" si="0"/>
        <v>158251</v>
      </c>
      <c r="F17" s="6">
        <f t="shared" ref="F17:F36" si="5">G16</f>
        <v>18</v>
      </c>
      <c r="G17" s="6">
        <f t="shared" si="1"/>
        <v>8</v>
      </c>
      <c r="H17" s="6"/>
      <c r="I17" s="6">
        <f t="shared" si="2"/>
        <v>10</v>
      </c>
      <c r="J17" s="6">
        <f t="shared" si="3"/>
        <v>10</v>
      </c>
      <c r="K17" s="6">
        <v>120</v>
      </c>
      <c r="L17" s="10" t="s">
        <v>71</v>
      </c>
      <c r="M17" s="6"/>
    </row>
    <row r="18" spans="1:13" ht="45.75" thickBot="1">
      <c r="A18" s="15">
        <v>42648</v>
      </c>
      <c r="B18" s="6" t="s">
        <v>20</v>
      </c>
      <c r="C18" s="6" t="s">
        <v>21</v>
      </c>
      <c r="D18" s="6">
        <f t="shared" si="4"/>
        <v>158251</v>
      </c>
      <c r="E18" s="6">
        <f t="shared" si="0"/>
        <v>158341</v>
      </c>
      <c r="F18" s="6">
        <f t="shared" si="5"/>
        <v>8</v>
      </c>
      <c r="G18" s="6">
        <f t="shared" si="1"/>
        <v>31</v>
      </c>
      <c r="H18" s="6">
        <v>30</v>
      </c>
      <c r="I18" s="6">
        <f t="shared" si="2"/>
        <v>7</v>
      </c>
      <c r="J18" s="6">
        <f t="shared" si="3"/>
        <v>7</v>
      </c>
      <c r="K18" s="6">
        <v>90</v>
      </c>
      <c r="L18" s="10" t="s">
        <v>280</v>
      </c>
      <c r="M18" s="6"/>
    </row>
    <row r="19" spans="1:13" ht="45.75" thickBot="1">
      <c r="A19" s="15">
        <v>42649</v>
      </c>
      <c r="B19" s="6" t="s">
        <v>20</v>
      </c>
      <c r="C19" s="6" t="s">
        <v>21</v>
      </c>
      <c r="D19" s="6">
        <f t="shared" si="4"/>
        <v>158341</v>
      </c>
      <c r="E19" s="6">
        <f t="shared" si="0"/>
        <v>158421</v>
      </c>
      <c r="F19" s="6">
        <f t="shared" si="5"/>
        <v>31</v>
      </c>
      <c r="G19" s="6">
        <f t="shared" si="1"/>
        <v>25</v>
      </c>
      <c r="H19" s="6"/>
      <c r="I19" s="6">
        <f t="shared" si="2"/>
        <v>6</v>
      </c>
      <c r="J19" s="6">
        <f t="shared" si="3"/>
        <v>6</v>
      </c>
      <c r="K19" s="6">
        <v>80</v>
      </c>
      <c r="L19" s="10" t="s">
        <v>281</v>
      </c>
      <c r="M19" s="6"/>
    </row>
    <row r="20" spans="1:13" ht="45.75" thickBot="1">
      <c r="A20" s="15">
        <v>42650</v>
      </c>
      <c r="B20" s="6" t="s">
        <v>20</v>
      </c>
      <c r="C20" s="6" t="s">
        <v>21</v>
      </c>
      <c r="D20" s="6">
        <f t="shared" si="4"/>
        <v>158421</v>
      </c>
      <c r="E20" s="6">
        <f t="shared" si="0"/>
        <v>158506</v>
      </c>
      <c r="F20" s="6">
        <f t="shared" si="5"/>
        <v>25</v>
      </c>
      <c r="G20" s="6">
        <f t="shared" si="1"/>
        <v>28</v>
      </c>
      <c r="H20" s="6">
        <v>10</v>
      </c>
      <c r="I20" s="6">
        <f t="shared" si="2"/>
        <v>7</v>
      </c>
      <c r="J20" s="6">
        <f t="shared" si="3"/>
        <v>7</v>
      </c>
      <c r="K20" s="6">
        <v>85</v>
      </c>
      <c r="L20" s="10" t="s">
        <v>35</v>
      </c>
      <c r="M20" s="6"/>
    </row>
    <row r="21" spans="1:13" ht="45.75" thickBot="1">
      <c r="A21" s="15">
        <v>42653</v>
      </c>
      <c r="B21" s="6" t="s">
        <v>20</v>
      </c>
      <c r="C21" s="6" t="s">
        <v>21</v>
      </c>
      <c r="D21" s="6">
        <f t="shared" si="4"/>
        <v>158506</v>
      </c>
      <c r="E21" s="6">
        <f t="shared" si="0"/>
        <v>158576</v>
      </c>
      <c r="F21" s="6">
        <f t="shared" si="5"/>
        <v>28</v>
      </c>
      <c r="G21" s="6">
        <f t="shared" si="1"/>
        <v>22</v>
      </c>
      <c r="H21" s="6"/>
      <c r="I21" s="6">
        <f t="shared" si="2"/>
        <v>6</v>
      </c>
      <c r="J21" s="6">
        <f t="shared" si="3"/>
        <v>6</v>
      </c>
      <c r="K21" s="6">
        <v>70</v>
      </c>
      <c r="L21" s="10" t="s">
        <v>36</v>
      </c>
      <c r="M21" s="6"/>
    </row>
    <row r="22" spans="1:13" ht="45.75" thickBot="1">
      <c r="A22" s="15">
        <v>42654</v>
      </c>
      <c r="B22" s="6" t="s">
        <v>20</v>
      </c>
      <c r="C22" s="6" t="s">
        <v>21</v>
      </c>
      <c r="D22" s="6">
        <f t="shared" si="4"/>
        <v>158576</v>
      </c>
      <c r="E22" s="6">
        <f t="shared" si="0"/>
        <v>158666</v>
      </c>
      <c r="F22" s="6">
        <f t="shared" si="5"/>
        <v>22</v>
      </c>
      <c r="G22" s="6">
        <f t="shared" si="1"/>
        <v>25</v>
      </c>
      <c r="H22" s="6">
        <v>10</v>
      </c>
      <c r="I22" s="6">
        <f t="shared" si="2"/>
        <v>7</v>
      </c>
      <c r="J22" s="6">
        <f t="shared" si="3"/>
        <v>7</v>
      </c>
      <c r="K22" s="6">
        <v>90</v>
      </c>
      <c r="L22" s="10" t="s">
        <v>37</v>
      </c>
      <c r="M22" s="6"/>
    </row>
    <row r="23" spans="1:13" ht="30.75" thickBot="1">
      <c r="A23" s="15">
        <v>42655</v>
      </c>
      <c r="B23" s="6" t="s">
        <v>20</v>
      </c>
      <c r="C23" s="6" t="s">
        <v>21</v>
      </c>
      <c r="D23" s="6">
        <f t="shared" si="4"/>
        <v>158666</v>
      </c>
      <c r="E23" s="6">
        <f t="shared" si="0"/>
        <v>158716</v>
      </c>
      <c r="F23" s="6">
        <f t="shared" si="5"/>
        <v>25</v>
      </c>
      <c r="G23" s="6">
        <f t="shared" si="1"/>
        <v>21</v>
      </c>
      <c r="H23" s="6"/>
      <c r="I23" s="6">
        <f t="shared" si="2"/>
        <v>4</v>
      </c>
      <c r="J23" s="6">
        <f t="shared" si="3"/>
        <v>4</v>
      </c>
      <c r="K23" s="6">
        <v>50</v>
      </c>
      <c r="L23" s="10" t="s">
        <v>73</v>
      </c>
      <c r="M23" s="6"/>
    </row>
    <row r="24" spans="1:13" ht="60.75" thickBot="1">
      <c r="A24" s="15">
        <v>42656</v>
      </c>
      <c r="B24" s="6" t="s">
        <v>20</v>
      </c>
      <c r="C24" s="6" t="s">
        <v>21</v>
      </c>
      <c r="D24" s="6">
        <f t="shared" si="4"/>
        <v>158716</v>
      </c>
      <c r="E24" s="6">
        <f t="shared" si="0"/>
        <v>158801</v>
      </c>
      <c r="F24" s="6">
        <f t="shared" si="5"/>
        <v>21</v>
      </c>
      <c r="G24" s="6">
        <f t="shared" si="1"/>
        <v>14</v>
      </c>
      <c r="H24" s="6"/>
      <c r="I24" s="6">
        <f t="shared" si="2"/>
        <v>7</v>
      </c>
      <c r="J24" s="6">
        <f t="shared" si="3"/>
        <v>7</v>
      </c>
      <c r="K24" s="6">
        <v>85</v>
      </c>
      <c r="L24" s="10" t="s">
        <v>74</v>
      </c>
      <c r="M24" s="6"/>
    </row>
    <row r="25" spans="1:13" ht="60.75" thickBot="1">
      <c r="A25" s="15">
        <v>42657</v>
      </c>
      <c r="B25" s="6" t="s">
        <v>20</v>
      </c>
      <c r="C25" s="6" t="s">
        <v>21</v>
      </c>
      <c r="D25" s="6">
        <f t="shared" si="4"/>
        <v>158801</v>
      </c>
      <c r="E25" s="6">
        <f t="shared" si="0"/>
        <v>158871</v>
      </c>
      <c r="F25" s="6">
        <f t="shared" si="5"/>
        <v>14</v>
      </c>
      <c r="G25" s="6">
        <f t="shared" si="1"/>
        <v>8</v>
      </c>
      <c r="H25" s="6"/>
      <c r="I25" s="6">
        <f t="shared" si="2"/>
        <v>6</v>
      </c>
      <c r="J25" s="6">
        <f t="shared" si="3"/>
        <v>6</v>
      </c>
      <c r="K25" s="6">
        <v>70</v>
      </c>
      <c r="L25" s="10" t="s">
        <v>56</v>
      </c>
      <c r="M25" s="6"/>
    </row>
    <row r="26" spans="1:13" ht="60.75" thickBot="1">
      <c r="A26" s="15">
        <v>42660</v>
      </c>
      <c r="B26" s="6" t="s">
        <v>20</v>
      </c>
      <c r="C26" s="6" t="s">
        <v>21</v>
      </c>
      <c r="D26" s="6">
        <f t="shared" si="4"/>
        <v>158871</v>
      </c>
      <c r="E26" s="6">
        <f t="shared" si="0"/>
        <v>158931</v>
      </c>
      <c r="F26" s="6">
        <f t="shared" si="5"/>
        <v>8</v>
      </c>
      <c r="G26" s="6">
        <f t="shared" si="1"/>
        <v>13</v>
      </c>
      <c r="H26" s="6">
        <v>10</v>
      </c>
      <c r="I26" s="6">
        <f t="shared" si="2"/>
        <v>5</v>
      </c>
      <c r="J26" s="6">
        <f t="shared" si="3"/>
        <v>5</v>
      </c>
      <c r="K26" s="6">
        <v>60</v>
      </c>
      <c r="L26" s="10" t="s">
        <v>75</v>
      </c>
      <c r="M26" s="6"/>
    </row>
    <row r="27" spans="1:13" ht="45.75" thickBot="1">
      <c r="A27" s="15">
        <v>42661</v>
      </c>
      <c r="B27" s="6" t="s">
        <v>20</v>
      </c>
      <c r="C27" s="6" t="s">
        <v>21</v>
      </c>
      <c r="D27" s="6">
        <f t="shared" si="4"/>
        <v>158931</v>
      </c>
      <c r="E27" s="6">
        <f t="shared" si="0"/>
        <v>158946</v>
      </c>
      <c r="F27" s="6">
        <f t="shared" si="5"/>
        <v>13</v>
      </c>
      <c r="G27" s="6">
        <f t="shared" si="1"/>
        <v>12</v>
      </c>
      <c r="H27" s="6"/>
      <c r="I27" s="6">
        <f t="shared" si="2"/>
        <v>1</v>
      </c>
      <c r="J27" s="6">
        <f t="shared" si="3"/>
        <v>1</v>
      </c>
      <c r="K27" s="6">
        <v>15</v>
      </c>
      <c r="L27" s="10" t="s">
        <v>76</v>
      </c>
      <c r="M27" s="6"/>
    </row>
    <row r="28" spans="1:13" ht="60.75" thickBot="1">
      <c r="A28" s="15">
        <v>42662</v>
      </c>
      <c r="B28" s="6" t="s">
        <v>20</v>
      </c>
      <c r="C28" s="6" t="s">
        <v>21</v>
      </c>
      <c r="D28" s="6">
        <f t="shared" si="4"/>
        <v>158946</v>
      </c>
      <c r="E28" s="6">
        <f t="shared" si="0"/>
        <v>158996</v>
      </c>
      <c r="F28" s="6">
        <f t="shared" si="5"/>
        <v>12</v>
      </c>
      <c r="G28" s="6">
        <f t="shared" si="1"/>
        <v>8</v>
      </c>
      <c r="H28" s="6"/>
      <c r="I28" s="6">
        <f t="shared" si="2"/>
        <v>4</v>
      </c>
      <c r="J28" s="6">
        <f t="shared" si="3"/>
        <v>4</v>
      </c>
      <c r="K28" s="6">
        <v>50</v>
      </c>
      <c r="L28" s="10" t="s">
        <v>77</v>
      </c>
      <c r="M28" s="6"/>
    </row>
    <row r="29" spans="1:13" ht="60.75" thickBot="1">
      <c r="A29" s="15">
        <v>42663</v>
      </c>
      <c r="B29" s="6" t="s">
        <v>20</v>
      </c>
      <c r="C29" s="6" t="s">
        <v>21</v>
      </c>
      <c r="D29" s="6">
        <f t="shared" si="4"/>
        <v>158996</v>
      </c>
      <c r="E29" s="6">
        <f t="shared" si="0"/>
        <v>159046</v>
      </c>
      <c r="F29" s="6">
        <f t="shared" si="5"/>
        <v>8</v>
      </c>
      <c r="G29" s="6">
        <f t="shared" si="1"/>
        <v>4</v>
      </c>
      <c r="H29" s="6"/>
      <c r="I29" s="6">
        <f t="shared" si="2"/>
        <v>4</v>
      </c>
      <c r="J29" s="6">
        <f t="shared" si="3"/>
        <v>4</v>
      </c>
      <c r="K29" s="6">
        <v>50</v>
      </c>
      <c r="L29" s="10" t="s">
        <v>78</v>
      </c>
      <c r="M29" s="6"/>
    </row>
    <row r="30" spans="1:13" ht="45.75" thickBot="1">
      <c r="A30" s="15">
        <v>42664</v>
      </c>
      <c r="B30" s="6" t="s">
        <v>20</v>
      </c>
      <c r="C30" s="6" t="s">
        <v>21</v>
      </c>
      <c r="D30" s="6">
        <f t="shared" si="4"/>
        <v>159046</v>
      </c>
      <c r="E30" s="6">
        <f t="shared" si="0"/>
        <v>159086</v>
      </c>
      <c r="F30" s="6">
        <f t="shared" si="5"/>
        <v>4</v>
      </c>
      <c r="G30" s="6">
        <f t="shared" si="1"/>
        <v>1</v>
      </c>
      <c r="H30" s="6"/>
      <c r="I30" s="6">
        <f t="shared" si="2"/>
        <v>3</v>
      </c>
      <c r="J30" s="6">
        <f t="shared" si="3"/>
        <v>3</v>
      </c>
      <c r="K30" s="6">
        <v>40</v>
      </c>
      <c r="L30" s="10" t="s">
        <v>286</v>
      </c>
      <c r="M30" s="6"/>
    </row>
    <row r="31" spans="1:13" ht="60.75" thickBot="1">
      <c r="A31" s="15">
        <v>42667</v>
      </c>
      <c r="B31" s="6" t="s">
        <v>20</v>
      </c>
      <c r="C31" s="6" t="s">
        <v>21</v>
      </c>
      <c r="D31" s="6">
        <f t="shared" si="4"/>
        <v>159086</v>
      </c>
      <c r="E31" s="6">
        <f t="shared" si="0"/>
        <v>159146</v>
      </c>
      <c r="F31" s="6">
        <f t="shared" si="5"/>
        <v>1</v>
      </c>
      <c r="G31" s="6">
        <f t="shared" si="1"/>
        <v>16</v>
      </c>
      <c r="H31" s="6">
        <v>20</v>
      </c>
      <c r="I31" s="6">
        <f t="shared" si="2"/>
        <v>5</v>
      </c>
      <c r="J31" s="6">
        <f t="shared" si="3"/>
        <v>5</v>
      </c>
      <c r="K31" s="6">
        <v>60</v>
      </c>
      <c r="L31" s="10" t="s">
        <v>80</v>
      </c>
      <c r="M31" s="6"/>
    </row>
    <row r="32" spans="1:13" ht="60.75" thickBot="1">
      <c r="A32" s="15">
        <v>42668</v>
      </c>
      <c r="B32" s="6" t="s">
        <v>20</v>
      </c>
      <c r="C32" s="6" t="s">
        <v>21</v>
      </c>
      <c r="D32" s="6">
        <f t="shared" si="4"/>
        <v>159146</v>
      </c>
      <c r="E32" s="6">
        <f t="shared" si="0"/>
        <v>159186</v>
      </c>
      <c r="F32" s="6">
        <f t="shared" si="5"/>
        <v>16</v>
      </c>
      <c r="G32" s="6">
        <f t="shared" si="1"/>
        <v>13</v>
      </c>
      <c r="H32" s="6"/>
      <c r="I32" s="6">
        <f t="shared" si="2"/>
        <v>3</v>
      </c>
      <c r="J32" s="6">
        <f t="shared" si="3"/>
        <v>3</v>
      </c>
      <c r="K32" s="6">
        <v>40</v>
      </c>
      <c r="L32" s="10" t="s">
        <v>282</v>
      </c>
      <c r="M32" s="6"/>
    </row>
    <row r="33" spans="1:13" ht="75.75" thickBot="1">
      <c r="A33" s="15">
        <v>42669</v>
      </c>
      <c r="B33" s="6" t="s">
        <v>20</v>
      </c>
      <c r="C33" s="6" t="s">
        <v>21</v>
      </c>
      <c r="D33" s="6">
        <f t="shared" si="4"/>
        <v>159186</v>
      </c>
      <c r="E33" s="6">
        <f t="shared" si="0"/>
        <v>159326</v>
      </c>
      <c r="F33" s="6">
        <f t="shared" si="5"/>
        <v>13</v>
      </c>
      <c r="G33" s="6">
        <f t="shared" si="1"/>
        <v>32</v>
      </c>
      <c r="H33" s="6">
        <v>30</v>
      </c>
      <c r="I33" s="6">
        <f t="shared" si="2"/>
        <v>11</v>
      </c>
      <c r="J33" s="6">
        <f t="shared" si="3"/>
        <v>11</v>
      </c>
      <c r="K33" s="6">
        <v>140</v>
      </c>
      <c r="L33" s="10" t="s">
        <v>285</v>
      </c>
      <c r="M33" s="6"/>
    </row>
    <row r="34" spans="1:13" ht="60.75" thickBot="1">
      <c r="A34" s="15">
        <v>42670</v>
      </c>
      <c r="B34" s="6" t="s">
        <v>20</v>
      </c>
      <c r="C34" s="6" t="s">
        <v>21</v>
      </c>
      <c r="D34" s="6">
        <f t="shared" si="4"/>
        <v>159326</v>
      </c>
      <c r="E34" s="6">
        <f t="shared" si="0"/>
        <v>159416</v>
      </c>
      <c r="F34" s="6">
        <f t="shared" si="5"/>
        <v>32</v>
      </c>
      <c r="G34" s="6">
        <f t="shared" si="1"/>
        <v>25</v>
      </c>
      <c r="H34" s="6"/>
      <c r="I34" s="6">
        <f t="shared" si="2"/>
        <v>7</v>
      </c>
      <c r="J34" s="6">
        <f t="shared" si="3"/>
        <v>7</v>
      </c>
      <c r="K34" s="6">
        <v>90</v>
      </c>
      <c r="L34" s="10" t="s">
        <v>283</v>
      </c>
      <c r="M34" s="6"/>
    </row>
    <row r="35" spans="1:13" ht="60.75" thickBot="1">
      <c r="A35" s="15">
        <v>42671</v>
      </c>
      <c r="B35" s="6" t="s">
        <v>28</v>
      </c>
      <c r="C35" s="6" t="s">
        <v>29</v>
      </c>
      <c r="D35" s="6">
        <f t="shared" si="4"/>
        <v>159416</v>
      </c>
      <c r="E35" s="6">
        <f t="shared" si="0"/>
        <v>159536</v>
      </c>
      <c r="F35" s="6">
        <f t="shared" si="5"/>
        <v>25</v>
      </c>
      <c r="G35" s="6">
        <f t="shared" si="1"/>
        <v>35</v>
      </c>
      <c r="H35" s="6">
        <v>20</v>
      </c>
      <c r="I35" s="6">
        <f t="shared" si="2"/>
        <v>10</v>
      </c>
      <c r="J35" s="6">
        <f t="shared" si="3"/>
        <v>10</v>
      </c>
      <c r="K35" s="6">
        <v>120</v>
      </c>
      <c r="L35" s="10" t="s">
        <v>284</v>
      </c>
      <c r="M35" s="6"/>
    </row>
    <row r="36" spans="1:13" ht="60.75" thickBot="1">
      <c r="A36" s="15">
        <v>42674</v>
      </c>
      <c r="B36" s="6" t="s">
        <v>67</v>
      </c>
      <c r="C36" s="6" t="s">
        <v>68</v>
      </c>
      <c r="D36" s="6">
        <f t="shared" si="4"/>
        <v>159536</v>
      </c>
      <c r="E36" s="6">
        <f t="shared" si="0"/>
        <v>159676</v>
      </c>
      <c r="F36" s="6">
        <f t="shared" si="5"/>
        <v>35</v>
      </c>
      <c r="G36" s="6">
        <f t="shared" si="1"/>
        <v>24</v>
      </c>
      <c r="H36" s="6"/>
      <c r="I36" s="6">
        <f t="shared" si="2"/>
        <v>11</v>
      </c>
      <c r="J36" s="6">
        <f t="shared" si="3"/>
        <v>11</v>
      </c>
      <c r="K36" s="6">
        <v>140</v>
      </c>
      <c r="L36" s="10" t="s">
        <v>86</v>
      </c>
      <c r="M36" s="6"/>
    </row>
    <row r="37" spans="1:13">
      <c r="A37" s="6" t="s">
        <v>22</v>
      </c>
      <c r="B37" s="6" t="s">
        <v>23</v>
      </c>
      <c r="C37" s="6" t="s">
        <v>23</v>
      </c>
      <c r="D37" s="6">
        <f>D15</f>
        <v>158063</v>
      </c>
      <c r="E37" s="6">
        <f>E36</f>
        <v>159676</v>
      </c>
      <c r="F37" s="8">
        <f>F15</f>
        <v>13</v>
      </c>
      <c r="G37" s="8">
        <f>G36</f>
        <v>24</v>
      </c>
      <c r="H37" s="6">
        <f>SUM(H15:H36)</f>
        <v>140</v>
      </c>
      <c r="I37" s="6">
        <f>SUM(I15:I36)</f>
        <v>129</v>
      </c>
      <c r="J37" s="6">
        <f>SUM(J15:J36)</f>
        <v>129</v>
      </c>
      <c r="K37" s="6">
        <f>SUM(K15:K36)</f>
        <v>1613</v>
      </c>
      <c r="L37" s="6" t="s">
        <v>23</v>
      </c>
      <c r="M37" s="6" t="s">
        <v>23</v>
      </c>
    </row>
    <row r="39" spans="1:13">
      <c r="B39" t="s">
        <v>241</v>
      </c>
    </row>
  </sheetData>
  <mergeCells count="23">
    <mergeCell ref="A9:L9"/>
    <mergeCell ref="A2:F2"/>
    <mergeCell ref="A3:E3"/>
    <mergeCell ref="A4:L4"/>
    <mergeCell ref="A5:L5"/>
    <mergeCell ref="A7:L7"/>
    <mergeCell ref="A10:A13"/>
    <mergeCell ref="B10:C11"/>
    <mergeCell ref="D10:E11"/>
    <mergeCell ref="F10:J10"/>
    <mergeCell ref="K10:K13"/>
    <mergeCell ref="J12:J13"/>
    <mergeCell ref="M10:M13"/>
    <mergeCell ref="F11:G11"/>
    <mergeCell ref="H11:H13"/>
    <mergeCell ref="I11:J11"/>
    <mergeCell ref="B12:B13"/>
    <mergeCell ref="D12:D13"/>
    <mergeCell ref="E12:E13"/>
    <mergeCell ref="F12:F13"/>
    <mergeCell ref="G12:G13"/>
    <mergeCell ref="I12:I13"/>
    <mergeCell ref="L10:L1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38"/>
  <sheetViews>
    <sheetView workbookViewId="0">
      <selection activeCell="O63" sqref="O63"/>
    </sheetView>
  </sheetViews>
  <sheetFormatPr defaultRowHeight="15"/>
  <cols>
    <col min="1" max="1" width="12.5703125" customWidth="1"/>
  </cols>
  <sheetData>
    <row r="1" spans="1:13">
      <c r="A1" s="70" t="s">
        <v>0</v>
      </c>
      <c r="B1" s="70"/>
      <c r="C1" s="70"/>
      <c r="D1" s="70"/>
      <c r="E1" s="70"/>
      <c r="F1" s="70"/>
    </row>
    <row r="2" spans="1:13">
      <c r="A2" s="70" t="s">
        <v>1</v>
      </c>
      <c r="B2" s="70"/>
      <c r="C2" s="70"/>
      <c r="D2" s="70"/>
      <c r="E2" s="70"/>
    </row>
    <row r="3" spans="1:13" ht="15.75">
      <c r="A3" s="71" t="s">
        <v>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</row>
    <row r="4" spans="1:13">
      <c r="A4" s="72" t="s">
        <v>287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3">
      <c r="A5" s="2"/>
    </row>
    <row r="6" spans="1:13">
      <c r="A6" s="72" t="s">
        <v>25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</row>
    <row r="7" spans="1:13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</row>
    <row r="8" spans="1:13" ht="15.75" thickBot="1">
      <c r="A8" s="69" t="s">
        <v>26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</row>
    <row r="9" spans="1:13" ht="15.75" thickBot="1">
      <c r="A9" s="61" t="s">
        <v>3</v>
      </c>
      <c r="B9" s="64" t="s">
        <v>4</v>
      </c>
      <c r="C9" s="65"/>
      <c r="D9" s="64" t="s">
        <v>5</v>
      </c>
      <c r="E9" s="65"/>
      <c r="F9" s="59" t="s">
        <v>6</v>
      </c>
      <c r="G9" s="68"/>
      <c r="H9" s="68"/>
      <c r="I9" s="68"/>
      <c r="J9" s="60"/>
      <c r="K9" s="61" t="s">
        <v>7</v>
      </c>
      <c r="L9" s="61" t="s">
        <v>8</v>
      </c>
      <c r="M9" s="56" t="s">
        <v>9</v>
      </c>
    </row>
    <row r="10" spans="1:13" ht="15.75" thickBot="1">
      <c r="A10" s="62"/>
      <c r="B10" s="66"/>
      <c r="C10" s="67"/>
      <c r="D10" s="66"/>
      <c r="E10" s="67"/>
      <c r="F10" s="59" t="s">
        <v>10</v>
      </c>
      <c r="G10" s="60"/>
      <c r="H10" s="61" t="s">
        <v>11</v>
      </c>
      <c r="I10" s="59" t="s">
        <v>12</v>
      </c>
      <c r="J10" s="60"/>
      <c r="K10" s="62"/>
      <c r="L10" s="62"/>
      <c r="M10" s="57"/>
    </row>
    <row r="11" spans="1:13">
      <c r="A11" s="62"/>
      <c r="B11" s="61" t="s">
        <v>13</v>
      </c>
      <c r="C11" s="3" t="s">
        <v>14</v>
      </c>
      <c r="D11" s="61" t="s">
        <v>15</v>
      </c>
      <c r="E11" s="61" t="s">
        <v>16</v>
      </c>
      <c r="F11" s="61" t="s">
        <v>15</v>
      </c>
      <c r="G11" s="61" t="s">
        <v>16</v>
      </c>
      <c r="H11" s="62"/>
      <c r="I11" s="61" t="s">
        <v>17</v>
      </c>
      <c r="J11" s="61" t="s">
        <v>18</v>
      </c>
      <c r="K11" s="62"/>
      <c r="L11" s="62"/>
      <c r="M11" s="57"/>
    </row>
    <row r="12" spans="1:13" ht="15.75" thickBot="1">
      <c r="A12" s="63"/>
      <c r="B12" s="63"/>
      <c r="C12" s="49" t="s">
        <v>19</v>
      </c>
      <c r="D12" s="63"/>
      <c r="E12" s="63"/>
      <c r="F12" s="63"/>
      <c r="G12" s="63"/>
      <c r="H12" s="63"/>
      <c r="I12" s="63"/>
      <c r="J12" s="63"/>
      <c r="K12" s="63"/>
      <c r="L12" s="63"/>
      <c r="M12" s="58"/>
    </row>
    <row r="13" spans="1:13" ht="15.75" thickBot="1">
      <c r="A13" s="48">
        <v>1</v>
      </c>
      <c r="B13" s="3">
        <v>2</v>
      </c>
      <c r="C13" s="3">
        <v>3</v>
      </c>
      <c r="D13" s="3">
        <v>4</v>
      </c>
      <c r="E13" s="3">
        <v>5</v>
      </c>
      <c r="F13" s="3">
        <v>6</v>
      </c>
      <c r="G13" s="3">
        <v>7</v>
      </c>
      <c r="H13" s="3">
        <v>8</v>
      </c>
      <c r="I13" s="3">
        <v>9</v>
      </c>
      <c r="J13" s="3">
        <v>10</v>
      </c>
      <c r="K13" s="3">
        <v>11</v>
      </c>
      <c r="L13" s="4">
        <v>12</v>
      </c>
      <c r="M13" s="5">
        <v>13</v>
      </c>
    </row>
    <row r="14" spans="1:13" ht="60.75" thickBot="1">
      <c r="A14" s="15">
        <v>42675</v>
      </c>
      <c r="B14" s="6" t="s">
        <v>20</v>
      </c>
      <c r="C14" s="6" t="s">
        <v>21</v>
      </c>
      <c r="D14" s="6">
        <v>15976</v>
      </c>
      <c r="E14" s="6">
        <f>D14+K14</f>
        <v>16026</v>
      </c>
      <c r="F14" s="8">
        <v>24</v>
      </c>
      <c r="G14" s="6">
        <f>F14+H14-I14</f>
        <v>20</v>
      </c>
      <c r="H14" s="6"/>
      <c r="I14" s="6">
        <f>ROUND(K14*8.1/100,0)</f>
        <v>4</v>
      </c>
      <c r="J14" s="6">
        <f>I14</f>
        <v>4</v>
      </c>
      <c r="K14" s="6">
        <v>50</v>
      </c>
      <c r="L14" s="10" t="s">
        <v>288</v>
      </c>
      <c r="M14" s="6"/>
    </row>
    <row r="15" spans="1:13" ht="45.75" thickBot="1">
      <c r="A15" s="15">
        <v>42676</v>
      </c>
      <c r="B15" s="6" t="s">
        <v>20</v>
      </c>
      <c r="C15" s="6" t="s">
        <v>21</v>
      </c>
      <c r="D15" s="6">
        <f>E14</f>
        <v>16026</v>
      </c>
      <c r="E15" s="6">
        <f t="shared" ref="E15:E35" si="0">D15+K15</f>
        <v>16044</v>
      </c>
      <c r="F15" s="6">
        <f>G14</f>
        <v>20</v>
      </c>
      <c r="G15" s="6">
        <f t="shared" ref="G15:G35" si="1">F15+H15-I15</f>
        <v>19</v>
      </c>
      <c r="H15" s="6"/>
      <c r="I15" s="6">
        <f t="shared" ref="I15:I35" si="2">ROUND(K15*8.1/100,0)</f>
        <v>1</v>
      </c>
      <c r="J15" s="6">
        <f t="shared" ref="J15:J35" si="3">I15</f>
        <v>1</v>
      </c>
      <c r="K15" s="6">
        <v>18</v>
      </c>
      <c r="L15" s="10" t="s">
        <v>291</v>
      </c>
      <c r="M15" s="6"/>
    </row>
    <row r="16" spans="1:13" ht="60.75" thickBot="1">
      <c r="A16" s="15">
        <v>42677</v>
      </c>
      <c r="B16" s="6" t="s">
        <v>20</v>
      </c>
      <c r="C16" s="6" t="s">
        <v>21</v>
      </c>
      <c r="D16" s="6">
        <f t="shared" ref="D16:D35" si="4">E15</f>
        <v>16044</v>
      </c>
      <c r="E16" s="6">
        <f t="shared" si="0"/>
        <v>16164</v>
      </c>
      <c r="F16" s="6">
        <f t="shared" ref="F16:F35" si="5">G15</f>
        <v>19</v>
      </c>
      <c r="G16" s="6">
        <f t="shared" si="1"/>
        <v>9</v>
      </c>
      <c r="H16" s="6"/>
      <c r="I16" s="6">
        <f t="shared" si="2"/>
        <v>10</v>
      </c>
      <c r="J16" s="6">
        <f t="shared" si="3"/>
        <v>10</v>
      </c>
      <c r="K16" s="6">
        <v>120</v>
      </c>
      <c r="L16" s="10" t="s">
        <v>71</v>
      </c>
      <c r="M16" s="6"/>
    </row>
    <row r="17" spans="1:13" ht="45.75" thickBot="1">
      <c r="A17" s="15">
        <v>42678</v>
      </c>
      <c r="B17" s="6" t="s">
        <v>20</v>
      </c>
      <c r="C17" s="6" t="s">
        <v>21</v>
      </c>
      <c r="D17" s="6">
        <f t="shared" si="4"/>
        <v>16164</v>
      </c>
      <c r="E17" s="6">
        <f t="shared" si="0"/>
        <v>16254</v>
      </c>
      <c r="F17" s="6">
        <f t="shared" si="5"/>
        <v>9</v>
      </c>
      <c r="G17" s="6">
        <f t="shared" si="1"/>
        <v>2</v>
      </c>
      <c r="H17" s="6"/>
      <c r="I17" s="6">
        <f t="shared" si="2"/>
        <v>7</v>
      </c>
      <c r="J17" s="6">
        <f t="shared" si="3"/>
        <v>7</v>
      </c>
      <c r="K17" s="6">
        <v>90</v>
      </c>
      <c r="L17" s="10" t="s">
        <v>289</v>
      </c>
      <c r="M17" s="6"/>
    </row>
    <row r="18" spans="1:13" ht="30.75" thickBot="1">
      <c r="A18" s="15">
        <v>42681</v>
      </c>
      <c r="B18" s="6" t="s">
        <v>20</v>
      </c>
      <c r="C18" s="6" t="s">
        <v>21</v>
      </c>
      <c r="D18" s="6">
        <f t="shared" si="4"/>
        <v>16254</v>
      </c>
      <c r="E18" s="6">
        <f t="shared" si="0"/>
        <v>16554</v>
      </c>
      <c r="F18" s="6">
        <f t="shared" si="5"/>
        <v>2</v>
      </c>
      <c r="G18" s="6">
        <f t="shared" si="1"/>
        <v>18</v>
      </c>
      <c r="H18" s="6">
        <v>40</v>
      </c>
      <c r="I18" s="6">
        <f t="shared" si="2"/>
        <v>24</v>
      </c>
      <c r="J18" s="6">
        <f t="shared" si="3"/>
        <v>24</v>
      </c>
      <c r="K18" s="6">
        <v>300</v>
      </c>
      <c r="L18" s="10" t="s">
        <v>290</v>
      </c>
      <c r="M18" s="6"/>
    </row>
    <row r="19" spans="1:13" ht="30.75" thickBot="1">
      <c r="A19" s="15">
        <v>42682</v>
      </c>
      <c r="B19" s="6" t="s">
        <v>20</v>
      </c>
      <c r="C19" s="6" t="s">
        <v>21</v>
      </c>
      <c r="D19" s="6">
        <f t="shared" si="4"/>
        <v>16554</v>
      </c>
      <c r="E19" s="6">
        <f t="shared" si="0"/>
        <v>16569</v>
      </c>
      <c r="F19" s="6">
        <f t="shared" si="5"/>
        <v>18</v>
      </c>
      <c r="G19" s="6">
        <f t="shared" si="1"/>
        <v>17</v>
      </c>
      <c r="H19" s="6"/>
      <c r="I19" s="6">
        <f t="shared" si="2"/>
        <v>1</v>
      </c>
      <c r="J19" s="6">
        <f t="shared" si="3"/>
        <v>1</v>
      </c>
      <c r="K19" s="6">
        <v>15</v>
      </c>
      <c r="L19" s="10" t="s">
        <v>292</v>
      </c>
      <c r="M19" s="6"/>
    </row>
    <row r="20" spans="1:13" ht="60.75" thickBot="1">
      <c r="A20" s="15">
        <v>42683</v>
      </c>
      <c r="B20" s="6" t="s">
        <v>20</v>
      </c>
      <c r="C20" s="6" t="s">
        <v>21</v>
      </c>
      <c r="D20" s="6">
        <f t="shared" si="4"/>
        <v>16569</v>
      </c>
      <c r="E20" s="6">
        <f t="shared" si="0"/>
        <v>16619</v>
      </c>
      <c r="F20" s="6">
        <f t="shared" si="5"/>
        <v>17</v>
      </c>
      <c r="G20" s="6">
        <f t="shared" si="1"/>
        <v>33</v>
      </c>
      <c r="H20" s="6">
        <v>20</v>
      </c>
      <c r="I20" s="6">
        <f t="shared" si="2"/>
        <v>4</v>
      </c>
      <c r="J20" s="6">
        <f t="shared" si="3"/>
        <v>4</v>
      </c>
      <c r="K20" s="6">
        <v>50</v>
      </c>
      <c r="L20" s="10" t="s">
        <v>77</v>
      </c>
      <c r="M20" s="6"/>
    </row>
    <row r="21" spans="1:13" ht="60.75" thickBot="1">
      <c r="A21" s="15">
        <v>42684</v>
      </c>
      <c r="B21" s="6" t="s">
        <v>20</v>
      </c>
      <c r="C21" s="6" t="s">
        <v>21</v>
      </c>
      <c r="D21" s="6">
        <f t="shared" si="4"/>
        <v>16619</v>
      </c>
      <c r="E21" s="6">
        <f t="shared" si="0"/>
        <v>16669</v>
      </c>
      <c r="F21" s="6">
        <f t="shared" si="5"/>
        <v>33</v>
      </c>
      <c r="G21" s="6">
        <f t="shared" si="1"/>
        <v>29</v>
      </c>
      <c r="H21" s="6"/>
      <c r="I21" s="6">
        <f t="shared" si="2"/>
        <v>4</v>
      </c>
      <c r="J21" s="6">
        <f t="shared" si="3"/>
        <v>4</v>
      </c>
      <c r="K21" s="6">
        <v>50</v>
      </c>
      <c r="L21" s="10" t="s">
        <v>78</v>
      </c>
      <c r="M21" s="6"/>
    </row>
    <row r="22" spans="1:13" ht="60.75" thickBot="1">
      <c r="A22" s="15">
        <v>42685</v>
      </c>
      <c r="B22" s="6" t="s">
        <v>20</v>
      </c>
      <c r="C22" s="6" t="s">
        <v>21</v>
      </c>
      <c r="D22" s="6">
        <f t="shared" si="4"/>
        <v>16669</v>
      </c>
      <c r="E22" s="6">
        <f t="shared" si="0"/>
        <v>16729</v>
      </c>
      <c r="F22" s="6">
        <f t="shared" si="5"/>
        <v>29</v>
      </c>
      <c r="G22" s="6">
        <f t="shared" si="1"/>
        <v>24</v>
      </c>
      <c r="H22" s="6"/>
      <c r="I22" s="6">
        <f t="shared" si="2"/>
        <v>5</v>
      </c>
      <c r="J22" s="6">
        <f t="shared" si="3"/>
        <v>5</v>
      </c>
      <c r="K22" s="6">
        <v>60</v>
      </c>
      <c r="L22" s="10" t="s">
        <v>293</v>
      </c>
      <c r="M22" s="6"/>
    </row>
    <row r="23" spans="1:13" ht="60.75" thickBot="1">
      <c r="A23" s="15">
        <v>42688</v>
      </c>
      <c r="B23" s="6" t="s">
        <v>20</v>
      </c>
      <c r="C23" s="6" t="s">
        <v>21</v>
      </c>
      <c r="D23" s="6">
        <f t="shared" si="4"/>
        <v>16729</v>
      </c>
      <c r="E23" s="6">
        <f t="shared" si="0"/>
        <v>16789</v>
      </c>
      <c r="F23" s="6">
        <f t="shared" si="5"/>
        <v>24</v>
      </c>
      <c r="G23" s="6">
        <f t="shared" si="1"/>
        <v>19</v>
      </c>
      <c r="H23" s="6"/>
      <c r="I23" s="6">
        <f t="shared" si="2"/>
        <v>5</v>
      </c>
      <c r="J23" s="6">
        <f t="shared" si="3"/>
        <v>5</v>
      </c>
      <c r="K23" s="6">
        <v>60</v>
      </c>
      <c r="L23" s="10" t="s">
        <v>80</v>
      </c>
      <c r="M23" s="6"/>
    </row>
    <row r="24" spans="1:13" ht="60.75" thickBot="1">
      <c r="A24" s="15">
        <v>42689</v>
      </c>
      <c r="B24" s="6" t="s">
        <v>20</v>
      </c>
      <c r="C24" s="6" t="s">
        <v>21</v>
      </c>
      <c r="D24" s="6">
        <f t="shared" si="4"/>
        <v>16789</v>
      </c>
      <c r="E24" s="6">
        <f t="shared" si="0"/>
        <v>16839</v>
      </c>
      <c r="F24" s="6">
        <f t="shared" si="5"/>
        <v>19</v>
      </c>
      <c r="G24" s="6">
        <f t="shared" si="1"/>
        <v>15</v>
      </c>
      <c r="H24" s="6"/>
      <c r="I24" s="6">
        <f t="shared" si="2"/>
        <v>4</v>
      </c>
      <c r="J24" s="6">
        <f t="shared" si="3"/>
        <v>4</v>
      </c>
      <c r="K24" s="6">
        <v>50</v>
      </c>
      <c r="L24" s="10" t="s">
        <v>82</v>
      </c>
      <c r="M24" s="6"/>
    </row>
    <row r="25" spans="1:13" ht="60.75" thickBot="1">
      <c r="A25" s="15">
        <v>42690</v>
      </c>
      <c r="B25" s="6" t="s">
        <v>20</v>
      </c>
      <c r="C25" s="6" t="s">
        <v>21</v>
      </c>
      <c r="D25" s="6">
        <f t="shared" si="4"/>
        <v>16839</v>
      </c>
      <c r="E25" s="6">
        <f t="shared" si="0"/>
        <v>16909</v>
      </c>
      <c r="F25" s="6">
        <f t="shared" si="5"/>
        <v>15</v>
      </c>
      <c r="G25" s="6">
        <f t="shared" si="1"/>
        <v>9</v>
      </c>
      <c r="H25" s="6"/>
      <c r="I25" s="6">
        <f t="shared" si="2"/>
        <v>6</v>
      </c>
      <c r="J25" s="6">
        <f t="shared" si="3"/>
        <v>6</v>
      </c>
      <c r="K25" s="6">
        <v>70</v>
      </c>
      <c r="L25" s="10" t="s">
        <v>83</v>
      </c>
      <c r="M25" s="6"/>
    </row>
    <row r="26" spans="1:13" ht="45.75" thickBot="1">
      <c r="A26" s="15">
        <v>42691</v>
      </c>
      <c r="B26" s="6" t="s">
        <v>20</v>
      </c>
      <c r="C26" s="6" t="s">
        <v>21</v>
      </c>
      <c r="D26" s="6">
        <f t="shared" si="4"/>
        <v>16909</v>
      </c>
      <c r="E26" s="6">
        <f t="shared" si="0"/>
        <v>16949</v>
      </c>
      <c r="F26" s="6">
        <f t="shared" si="5"/>
        <v>9</v>
      </c>
      <c r="G26" s="6">
        <f t="shared" si="1"/>
        <v>6</v>
      </c>
      <c r="H26" s="6"/>
      <c r="I26" s="6">
        <f t="shared" si="2"/>
        <v>3</v>
      </c>
      <c r="J26" s="6">
        <f t="shared" si="3"/>
        <v>3</v>
      </c>
      <c r="K26" s="6">
        <v>40</v>
      </c>
      <c r="L26" s="10" t="s">
        <v>84</v>
      </c>
      <c r="M26" s="6"/>
    </row>
    <row r="27" spans="1:13" ht="60.75" thickBot="1">
      <c r="A27" s="15">
        <v>42692</v>
      </c>
      <c r="B27" s="6" t="s">
        <v>20</v>
      </c>
      <c r="C27" s="6" t="s">
        <v>21</v>
      </c>
      <c r="D27" s="6">
        <f t="shared" si="4"/>
        <v>16949</v>
      </c>
      <c r="E27" s="6">
        <f t="shared" si="0"/>
        <v>16979</v>
      </c>
      <c r="F27" s="6">
        <f t="shared" si="5"/>
        <v>6</v>
      </c>
      <c r="G27" s="6">
        <f t="shared" si="1"/>
        <v>4</v>
      </c>
      <c r="H27" s="6"/>
      <c r="I27" s="6">
        <f t="shared" si="2"/>
        <v>2</v>
      </c>
      <c r="J27" s="6">
        <f t="shared" si="3"/>
        <v>2</v>
      </c>
      <c r="K27" s="6">
        <v>30</v>
      </c>
      <c r="L27" s="10" t="s">
        <v>85</v>
      </c>
      <c r="M27" s="6"/>
    </row>
    <row r="28" spans="1:13" ht="60.75" thickBot="1">
      <c r="A28" s="15">
        <v>42695</v>
      </c>
      <c r="B28" s="6" t="s">
        <v>20</v>
      </c>
      <c r="C28" s="6" t="s">
        <v>21</v>
      </c>
      <c r="D28" s="6">
        <f t="shared" si="4"/>
        <v>16979</v>
      </c>
      <c r="E28" s="6">
        <f t="shared" si="0"/>
        <v>17019</v>
      </c>
      <c r="F28" s="6">
        <f t="shared" si="5"/>
        <v>4</v>
      </c>
      <c r="G28" s="6">
        <f t="shared" si="1"/>
        <v>1</v>
      </c>
      <c r="H28" s="6"/>
      <c r="I28" s="6">
        <f t="shared" si="2"/>
        <v>3</v>
      </c>
      <c r="J28" s="6">
        <f t="shared" si="3"/>
        <v>3</v>
      </c>
      <c r="K28" s="6">
        <v>40</v>
      </c>
      <c r="L28" s="10" t="s">
        <v>75</v>
      </c>
      <c r="M28" s="6"/>
    </row>
    <row r="29" spans="1:13" ht="75.75" thickBot="1">
      <c r="A29" s="15">
        <v>42696</v>
      </c>
      <c r="B29" s="6" t="s">
        <v>20</v>
      </c>
      <c r="C29" s="6" t="s">
        <v>21</v>
      </c>
      <c r="D29" s="6">
        <f t="shared" si="4"/>
        <v>17019</v>
      </c>
      <c r="E29" s="6">
        <f t="shared" si="0"/>
        <v>17109</v>
      </c>
      <c r="F29" s="6">
        <f t="shared" si="5"/>
        <v>1</v>
      </c>
      <c r="G29" s="6">
        <f t="shared" si="1"/>
        <v>24</v>
      </c>
      <c r="H29" s="6">
        <v>30</v>
      </c>
      <c r="I29" s="6">
        <f t="shared" si="2"/>
        <v>7</v>
      </c>
      <c r="J29" s="6">
        <f t="shared" si="3"/>
        <v>7</v>
      </c>
      <c r="K29" s="6">
        <v>90</v>
      </c>
      <c r="L29" s="10" t="s">
        <v>294</v>
      </c>
      <c r="M29" s="6"/>
    </row>
    <row r="30" spans="1:13" ht="75.75" thickBot="1">
      <c r="A30" s="15">
        <v>42697</v>
      </c>
      <c r="B30" s="6" t="s">
        <v>20</v>
      </c>
      <c r="C30" s="6" t="s">
        <v>21</v>
      </c>
      <c r="D30" s="6">
        <f t="shared" si="4"/>
        <v>17109</v>
      </c>
      <c r="E30" s="6">
        <f t="shared" si="0"/>
        <v>17249</v>
      </c>
      <c r="F30" s="6">
        <f t="shared" si="5"/>
        <v>24</v>
      </c>
      <c r="G30" s="6">
        <f t="shared" si="1"/>
        <v>33</v>
      </c>
      <c r="H30" s="6">
        <v>20</v>
      </c>
      <c r="I30" s="6">
        <f t="shared" si="2"/>
        <v>11</v>
      </c>
      <c r="J30" s="6">
        <f t="shared" si="3"/>
        <v>11</v>
      </c>
      <c r="K30" s="6">
        <v>140</v>
      </c>
      <c r="L30" s="10" t="s">
        <v>299</v>
      </c>
      <c r="M30" s="6"/>
    </row>
    <row r="31" spans="1:13" ht="60.75" thickBot="1">
      <c r="A31" s="15">
        <v>42698</v>
      </c>
      <c r="B31" s="6" t="s">
        <v>20</v>
      </c>
      <c r="C31" s="6" t="s">
        <v>21</v>
      </c>
      <c r="D31" s="6">
        <f t="shared" si="4"/>
        <v>17249</v>
      </c>
      <c r="E31" s="6">
        <f t="shared" si="0"/>
        <v>17339</v>
      </c>
      <c r="F31" s="6">
        <f t="shared" si="5"/>
        <v>33</v>
      </c>
      <c r="G31" s="6">
        <f t="shared" si="1"/>
        <v>42</v>
      </c>
      <c r="H31" s="6">
        <v>16</v>
      </c>
      <c r="I31" s="6">
        <f t="shared" si="2"/>
        <v>7</v>
      </c>
      <c r="J31" s="6">
        <f t="shared" si="3"/>
        <v>7</v>
      </c>
      <c r="K31" s="6">
        <v>90</v>
      </c>
      <c r="L31" s="10" t="s">
        <v>78</v>
      </c>
      <c r="M31" s="6"/>
    </row>
    <row r="32" spans="1:13" ht="90.75" thickBot="1">
      <c r="A32" s="15">
        <v>42699</v>
      </c>
      <c r="B32" s="6" t="s">
        <v>20</v>
      </c>
      <c r="C32" s="6" t="s">
        <v>21</v>
      </c>
      <c r="D32" s="6">
        <f t="shared" si="4"/>
        <v>17339</v>
      </c>
      <c r="E32" s="6">
        <f t="shared" si="0"/>
        <v>17489</v>
      </c>
      <c r="F32" s="6">
        <f t="shared" si="5"/>
        <v>42</v>
      </c>
      <c r="G32" s="6">
        <f t="shared" si="1"/>
        <v>30</v>
      </c>
      <c r="H32" s="6"/>
      <c r="I32" s="6">
        <f t="shared" si="2"/>
        <v>12</v>
      </c>
      <c r="J32" s="6">
        <f t="shared" si="3"/>
        <v>12</v>
      </c>
      <c r="K32" s="6">
        <v>150</v>
      </c>
      <c r="L32" s="10" t="s">
        <v>298</v>
      </c>
      <c r="M32" s="6"/>
    </row>
    <row r="33" spans="1:13" ht="75.75" thickBot="1">
      <c r="A33" s="15">
        <v>42702</v>
      </c>
      <c r="B33" s="6" t="s">
        <v>20</v>
      </c>
      <c r="C33" s="6" t="s">
        <v>21</v>
      </c>
      <c r="D33" s="6">
        <f t="shared" si="4"/>
        <v>17489</v>
      </c>
      <c r="E33" s="6">
        <f t="shared" si="0"/>
        <v>17629</v>
      </c>
      <c r="F33" s="6">
        <f t="shared" si="5"/>
        <v>30</v>
      </c>
      <c r="G33" s="6">
        <f t="shared" si="1"/>
        <v>19</v>
      </c>
      <c r="H33" s="6"/>
      <c r="I33" s="6">
        <f t="shared" si="2"/>
        <v>11</v>
      </c>
      <c r="J33" s="6">
        <f t="shared" si="3"/>
        <v>11</v>
      </c>
      <c r="K33" s="6">
        <v>140</v>
      </c>
      <c r="L33" s="10" t="s">
        <v>297</v>
      </c>
      <c r="M33" s="6"/>
    </row>
    <row r="34" spans="1:13" ht="60.75" thickBot="1">
      <c r="A34" s="15">
        <v>42703</v>
      </c>
      <c r="B34" s="6" t="s">
        <v>28</v>
      </c>
      <c r="C34" s="6" t="s">
        <v>29</v>
      </c>
      <c r="D34" s="6">
        <f t="shared" si="4"/>
        <v>17629</v>
      </c>
      <c r="E34" s="6">
        <f t="shared" si="0"/>
        <v>17789</v>
      </c>
      <c r="F34" s="6">
        <f t="shared" si="5"/>
        <v>19</v>
      </c>
      <c r="G34" s="6">
        <f t="shared" si="1"/>
        <v>21</v>
      </c>
      <c r="H34" s="6">
        <v>15</v>
      </c>
      <c r="I34" s="6">
        <f t="shared" si="2"/>
        <v>13</v>
      </c>
      <c r="J34" s="6">
        <f t="shared" si="3"/>
        <v>13</v>
      </c>
      <c r="K34" s="6">
        <v>160</v>
      </c>
      <c r="L34" s="10" t="s">
        <v>296</v>
      </c>
      <c r="M34" s="6"/>
    </row>
    <row r="35" spans="1:13" ht="90.75" thickBot="1">
      <c r="A35" s="15">
        <v>42704</v>
      </c>
      <c r="B35" s="6" t="s">
        <v>67</v>
      </c>
      <c r="C35" s="6" t="s">
        <v>68</v>
      </c>
      <c r="D35" s="6">
        <f t="shared" si="4"/>
        <v>17789</v>
      </c>
      <c r="E35" s="6">
        <f t="shared" si="0"/>
        <v>18019</v>
      </c>
      <c r="F35" s="6">
        <f t="shared" si="5"/>
        <v>21</v>
      </c>
      <c r="G35" s="6">
        <f t="shared" si="1"/>
        <v>27</v>
      </c>
      <c r="H35" s="6">
        <v>25</v>
      </c>
      <c r="I35" s="6">
        <f t="shared" si="2"/>
        <v>19</v>
      </c>
      <c r="J35" s="6">
        <f t="shared" si="3"/>
        <v>19</v>
      </c>
      <c r="K35" s="6">
        <v>230</v>
      </c>
      <c r="L35" s="10" t="s">
        <v>295</v>
      </c>
      <c r="M35" s="6"/>
    </row>
    <row r="36" spans="1:13">
      <c r="A36" s="6" t="s">
        <v>22</v>
      </c>
      <c r="B36" s="6" t="s">
        <v>23</v>
      </c>
      <c r="C36" s="6" t="s">
        <v>23</v>
      </c>
      <c r="D36" s="6">
        <f>D14</f>
        <v>15976</v>
      </c>
      <c r="E36" s="6">
        <f>E35</f>
        <v>18019</v>
      </c>
      <c r="F36" s="8">
        <f>F14</f>
        <v>24</v>
      </c>
      <c r="G36" s="8">
        <f>G35</f>
        <v>27</v>
      </c>
      <c r="H36" s="6">
        <f>SUM(H14:H35)</f>
        <v>166</v>
      </c>
      <c r="I36" s="6">
        <f>SUM(I14:I35)</f>
        <v>163</v>
      </c>
      <c r="J36" s="6">
        <f>SUM(J14:J35)</f>
        <v>163</v>
      </c>
      <c r="K36" s="6">
        <f>SUM(K14:K35)</f>
        <v>2043</v>
      </c>
      <c r="L36" s="6" t="s">
        <v>23</v>
      </c>
      <c r="M36" s="6" t="s">
        <v>23</v>
      </c>
    </row>
    <row r="38" spans="1:13">
      <c r="B38" t="s">
        <v>241</v>
      </c>
    </row>
  </sheetData>
  <mergeCells count="23">
    <mergeCell ref="M9:M12"/>
    <mergeCell ref="F10:G10"/>
    <mergeCell ref="H10:H12"/>
    <mergeCell ref="I10:J10"/>
    <mergeCell ref="B11:B12"/>
    <mergeCell ref="D11:D12"/>
    <mergeCell ref="E11:E12"/>
    <mergeCell ref="F11:F12"/>
    <mergeCell ref="G11:G12"/>
    <mergeCell ref="I11:I12"/>
    <mergeCell ref="L9:L12"/>
    <mergeCell ref="A9:A12"/>
    <mergeCell ref="B9:C10"/>
    <mergeCell ref="D9:E10"/>
    <mergeCell ref="F9:J9"/>
    <mergeCell ref="K9:K12"/>
    <mergeCell ref="J11:J12"/>
    <mergeCell ref="A8:L8"/>
    <mergeCell ref="A1:F1"/>
    <mergeCell ref="A2:E2"/>
    <mergeCell ref="A3:L3"/>
    <mergeCell ref="A4:L4"/>
    <mergeCell ref="A6:L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38"/>
  <sheetViews>
    <sheetView topLeftCell="A35" workbookViewId="0">
      <selection activeCell="Q35" sqref="Q35"/>
    </sheetView>
  </sheetViews>
  <sheetFormatPr defaultRowHeight="15"/>
  <cols>
    <col min="1" max="1" width="14" customWidth="1"/>
  </cols>
  <sheetData>
    <row r="1" spans="1:13">
      <c r="A1" s="70" t="s">
        <v>0</v>
      </c>
      <c r="B1" s="70"/>
      <c r="C1" s="70"/>
      <c r="D1" s="70"/>
      <c r="E1" s="70"/>
      <c r="F1" s="70"/>
    </row>
    <row r="2" spans="1:13">
      <c r="A2" s="70" t="s">
        <v>1</v>
      </c>
      <c r="B2" s="70"/>
      <c r="C2" s="70"/>
      <c r="D2" s="70"/>
      <c r="E2" s="70"/>
    </row>
    <row r="3" spans="1:13" ht="15.75">
      <c r="A3" s="71" t="s">
        <v>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</row>
    <row r="4" spans="1:13">
      <c r="A4" s="72" t="s">
        <v>300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3">
      <c r="A5" s="2"/>
    </row>
    <row r="6" spans="1:13">
      <c r="A6" s="72" t="s">
        <v>25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</row>
    <row r="7" spans="1:13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3" ht="15.75" thickBot="1">
      <c r="A8" s="69" t="s">
        <v>26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</row>
    <row r="9" spans="1:13" ht="15.75" thickBot="1">
      <c r="A9" s="61" t="s">
        <v>3</v>
      </c>
      <c r="B9" s="64" t="s">
        <v>4</v>
      </c>
      <c r="C9" s="65"/>
      <c r="D9" s="64" t="s">
        <v>5</v>
      </c>
      <c r="E9" s="65"/>
      <c r="F9" s="59" t="s">
        <v>6</v>
      </c>
      <c r="G9" s="68"/>
      <c r="H9" s="68"/>
      <c r="I9" s="68"/>
      <c r="J9" s="60"/>
      <c r="K9" s="61" t="s">
        <v>7</v>
      </c>
      <c r="L9" s="61" t="s">
        <v>8</v>
      </c>
      <c r="M9" s="56" t="s">
        <v>9</v>
      </c>
    </row>
    <row r="10" spans="1:13" ht="15.75" thickBot="1">
      <c r="A10" s="62"/>
      <c r="B10" s="66"/>
      <c r="C10" s="67"/>
      <c r="D10" s="66"/>
      <c r="E10" s="67"/>
      <c r="F10" s="59" t="s">
        <v>10</v>
      </c>
      <c r="G10" s="60"/>
      <c r="H10" s="61" t="s">
        <v>11</v>
      </c>
      <c r="I10" s="59" t="s">
        <v>12</v>
      </c>
      <c r="J10" s="60"/>
      <c r="K10" s="62"/>
      <c r="L10" s="62"/>
      <c r="M10" s="57"/>
    </row>
    <row r="11" spans="1:13">
      <c r="A11" s="62"/>
      <c r="B11" s="61" t="s">
        <v>13</v>
      </c>
      <c r="C11" s="3" t="s">
        <v>14</v>
      </c>
      <c r="D11" s="61" t="s">
        <v>15</v>
      </c>
      <c r="E11" s="61" t="s">
        <v>16</v>
      </c>
      <c r="F11" s="61" t="s">
        <v>15</v>
      </c>
      <c r="G11" s="61" t="s">
        <v>16</v>
      </c>
      <c r="H11" s="62"/>
      <c r="I11" s="61" t="s">
        <v>17</v>
      </c>
      <c r="J11" s="61" t="s">
        <v>18</v>
      </c>
      <c r="K11" s="62"/>
      <c r="L11" s="62"/>
      <c r="M11" s="57"/>
    </row>
    <row r="12" spans="1:13" ht="15.75" thickBot="1">
      <c r="A12" s="63"/>
      <c r="B12" s="63"/>
      <c r="C12" s="51" t="s">
        <v>19</v>
      </c>
      <c r="D12" s="63"/>
      <c r="E12" s="63"/>
      <c r="F12" s="63"/>
      <c r="G12" s="63"/>
      <c r="H12" s="63"/>
      <c r="I12" s="63"/>
      <c r="J12" s="63"/>
      <c r="K12" s="63"/>
      <c r="L12" s="63"/>
      <c r="M12" s="58"/>
    </row>
    <row r="13" spans="1:13" ht="15.75" thickBot="1">
      <c r="A13" s="50">
        <v>1</v>
      </c>
      <c r="B13" s="3">
        <v>2</v>
      </c>
      <c r="C13" s="3">
        <v>3</v>
      </c>
      <c r="D13" s="3">
        <v>4</v>
      </c>
      <c r="E13" s="3">
        <v>5</v>
      </c>
      <c r="F13" s="3">
        <v>6</v>
      </c>
      <c r="G13" s="3">
        <v>7</v>
      </c>
      <c r="H13" s="3">
        <v>8</v>
      </c>
      <c r="I13" s="3">
        <v>9</v>
      </c>
      <c r="J13" s="3">
        <v>10</v>
      </c>
      <c r="K13" s="3">
        <v>11</v>
      </c>
      <c r="L13" s="4">
        <v>12</v>
      </c>
      <c r="M13" s="5">
        <v>13</v>
      </c>
    </row>
    <row r="14" spans="1:13" ht="45.75" thickBot="1">
      <c r="A14" s="15">
        <v>42705</v>
      </c>
      <c r="B14" s="6" t="s">
        <v>20</v>
      </c>
      <c r="C14" s="6" t="s">
        <v>21</v>
      </c>
      <c r="D14" s="6">
        <v>18019</v>
      </c>
      <c r="E14" s="6">
        <f>D14+K14</f>
        <v>18064</v>
      </c>
      <c r="F14" s="8">
        <v>27</v>
      </c>
      <c r="G14" s="6">
        <f>F14+H14-I14</f>
        <v>23</v>
      </c>
      <c r="H14" s="6"/>
      <c r="I14" s="6">
        <f>ROUND(K14*8.1/100,0)</f>
        <v>4</v>
      </c>
      <c r="J14" s="6">
        <f>I14</f>
        <v>4</v>
      </c>
      <c r="K14" s="6">
        <v>45</v>
      </c>
      <c r="L14" s="10" t="s">
        <v>48</v>
      </c>
      <c r="M14" s="6"/>
    </row>
    <row r="15" spans="1:13" ht="45.75" thickBot="1">
      <c r="A15" s="15">
        <v>42706</v>
      </c>
      <c r="B15" s="6" t="s">
        <v>20</v>
      </c>
      <c r="C15" s="6" t="s">
        <v>21</v>
      </c>
      <c r="D15" s="6">
        <f>E14</f>
        <v>18064</v>
      </c>
      <c r="E15" s="6">
        <f t="shared" ref="E15:E35" si="0">D15+K15</f>
        <v>18184</v>
      </c>
      <c r="F15" s="6">
        <f>G14</f>
        <v>23</v>
      </c>
      <c r="G15" s="6">
        <f t="shared" ref="G15:G35" si="1">F15+H15-I15</f>
        <v>13</v>
      </c>
      <c r="H15" s="6"/>
      <c r="I15" s="6">
        <f t="shared" ref="I15:I35" si="2">ROUND(K15*8.1/100,0)</f>
        <v>10</v>
      </c>
      <c r="J15" s="6">
        <f t="shared" ref="J15:J35" si="3">I15</f>
        <v>10</v>
      </c>
      <c r="K15" s="6">
        <v>120</v>
      </c>
      <c r="L15" s="10" t="s">
        <v>301</v>
      </c>
      <c r="M15" s="6"/>
    </row>
    <row r="16" spans="1:13" ht="45.75" thickBot="1">
      <c r="A16" s="15">
        <v>42709</v>
      </c>
      <c r="B16" s="6" t="s">
        <v>20</v>
      </c>
      <c r="C16" s="6" t="s">
        <v>21</v>
      </c>
      <c r="D16" s="6">
        <f t="shared" ref="D16:D35" si="4">E15</f>
        <v>18184</v>
      </c>
      <c r="E16" s="6">
        <f t="shared" si="0"/>
        <v>18259</v>
      </c>
      <c r="F16" s="6">
        <f t="shared" ref="F16:F35" si="5">G15</f>
        <v>13</v>
      </c>
      <c r="G16" s="6">
        <f t="shared" si="1"/>
        <v>7</v>
      </c>
      <c r="H16" s="6"/>
      <c r="I16" s="6">
        <f t="shared" si="2"/>
        <v>6</v>
      </c>
      <c r="J16" s="6">
        <f t="shared" si="3"/>
        <v>6</v>
      </c>
      <c r="K16" s="6">
        <v>75</v>
      </c>
      <c r="L16" s="10" t="s">
        <v>65</v>
      </c>
      <c r="M16" s="6"/>
    </row>
    <row r="17" spans="1:13" ht="60.75" thickBot="1">
      <c r="A17" s="15">
        <v>42710</v>
      </c>
      <c r="B17" s="6" t="s">
        <v>20</v>
      </c>
      <c r="C17" s="6" t="s">
        <v>21</v>
      </c>
      <c r="D17" s="6">
        <f t="shared" si="4"/>
        <v>18259</v>
      </c>
      <c r="E17" s="6">
        <f t="shared" si="0"/>
        <v>18304</v>
      </c>
      <c r="F17" s="6">
        <f t="shared" si="5"/>
        <v>7</v>
      </c>
      <c r="G17" s="6">
        <f t="shared" si="1"/>
        <v>3</v>
      </c>
      <c r="H17" s="6"/>
      <c r="I17" s="6">
        <f t="shared" si="2"/>
        <v>4</v>
      </c>
      <c r="J17" s="6">
        <f t="shared" si="3"/>
        <v>4</v>
      </c>
      <c r="K17" s="6">
        <v>45</v>
      </c>
      <c r="L17" s="10" t="s">
        <v>49</v>
      </c>
      <c r="M17" s="6"/>
    </row>
    <row r="18" spans="1:13" ht="75.75" thickBot="1">
      <c r="A18" s="15">
        <v>42711</v>
      </c>
      <c r="B18" s="6" t="s">
        <v>20</v>
      </c>
      <c r="C18" s="6" t="s">
        <v>21</v>
      </c>
      <c r="D18" s="6">
        <f t="shared" si="4"/>
        <v>18304</v>
      </c>
      <c r="E18" s="6">
        <f t="shared" si="0"/>
        <v>18379</v>
      </c>
      <c r="F18" s="6">
        <f t="shared" si="5"/>
        <v>3</v>
      </c>
      <c r="G18" s="6">
        <f t="shared" si="1"/>
        <v>17</v>
      </c>
      <c r="H18" s="6">
        <v>20</v>
      </c>
      <c r="I18" s="6">
        <f t="shared" si="2"/>
        <v>6</v>
      </c>
      <c r="J18" s="6">
        <f t="shared" si="3"/>
        <v>6</v>
      </c>
      <c r="K18" s="6">
        <v>75</v>
      </c>
      <c r="L18" s="10" t="s">
        <v>50</v>
      </c>
      <c r="M18" s="6"/>
    </row>
    <row r="19" spans="1:13" ht="75.75" thickBot="1">
      <c r="A19" s="15">
        <v>42712</v>
      </c>
      <c r="B19" s="6" t="s">
        <v>20</v>
      </c>
      <c r="C19" s="6" t="s">
        <v>21</v>
      </c>
      <c r="D19" s="6">
        <f t="shared" si="4"/>
        <v>18379</v>
      </c>
      <c r="E19" s="6">
        <f t="shared" si="0"/>
        <v>18464</v>
      </c>
      <c r="F19" s="6">
        <f t="shared" si="5"/>
        <v>17</v>
      </c>
      <c r="G19" s="6">
        <f t="shared" si="1"/>
        <v>10</v>
      </c>
      <c r="H19" s="6"/>
      <c r="I19" s="6">
        <f t="shared" si="2"/>
        <v>7</v>
      </c>
      <c r="J19" s="6">
        <f t="shared" si="3"/>
        <v>7</v>
      </c>
      <c r="K19" s="6">
        <v>85</v>
      </c>
      <c r="L19" s="10" t="s">
        <v>51</v>
      </c>
      <c r="M19" s="6"/>
    </row>
    <row r="20" spans="1:13" ht="60.75" thickBot="1">
      <c r="A20" s="15">
        <v>42713</v>
      </c>
      <c r="B20" s="6" t="s">
        <v>20</v>
      </c>
      <c r="C20" s="6" t="s">
        <v>21</v>
      </c>
      <c r="D20" s="6">
        <f t="shared" si="4"/>
        <v>18464</v>
      </c>
      <c r="E20" s="6">
        <f t="shared" si="0"/>
        <v>18554</v>
      </c>
      <c r="F20" s="6">
        <f t="shared" si="5"/>
        <v>10</v>
      </c>
      <c r="G20" s="6">
        <f t="shared" si="1"/>
        <v>3</v>
      </c>
      <c r="H20" s="6"/>
      <c r="I20" s="6">
        <f t="shared" si="2"/>
        <v>7</v>
      </c>
      <c r="J20" s="6">
        <f t="shared" si="3"/>
        <v>7</v>
      </c>
      <c r="K20" s="6">
        <v>90</v>
      </c>
      <c r="L20" s="10" t="s">
        <v>302</v>
      </c>
      <c r="M20" s="6"/>
    </row>
    <row r="21" spans="1:13" ht="60.75" thickBot="1">
      <c r="A21" s="15">
        <v>42716</v>
      </c>
      <c r="B21" s="6" t="s">
        <v>20</v>
      </c>
      <c r="C21" s="6" t="s">
        <v>21</v>
      </c>
      <c r="D21" s="6">
        <f t="shared" si="4"/>
        <v>18554</v>
      </c>
      <c r="E21" s="6">
        <f t="shared" si="0"/>
        <v>18594</v>
      </c>
      <c r="F21" s="6">
        <f t="shared" si="5"/>
        <v>3</v>
      </c>
      <c r="G21" s="6">
        <f t="shared" si="1"/>
        <v>20</v>
      </c>
      <c r="H21" s="6">
        <v>20</v>
      </c>
      <c r="I21" s="6">
        <f t="shared" si="2"/>
        <v>3</v>
      </c>
      <c r="J21" s="6">
        <f t="shared" si="3"/>
        <v>3</v>
      </c>
      <c r="K21" s="6">
        <v>40</v>
      </c>
      <c r="L21" s="10" t="s">
        <v>53</v>
      </c>
      <c r="M21" s="6"/>
    </row>
    <row r="22" spans="1:13" ht="60.75" thickBot="1">
      <c r="A22" s="15">
        <v>42717</v>
      </c>
      <c r="B22" s="6" t="s">
        <v>20</v>
      </c>
      <c r="C22" s="6" t="s">
        <v>21</v>
      </c>
      <c r="D22" s="6">
        <f t="shared" si="4"/>
        <v>18594</v>
      </c>
      <c r="E22" s="6">
        <f t="shared" si="0"/>
        <v>18644</v>
      </c>
      <c r="F22" s="6">
        <f t="shared" si="5"/>
        <v>20</v>
      </c>
      <c r="G22" s="6">
        <f t="shared" si="1"/>
        <v>16</v>
      </c>
      <c r="H22" s="6"/>
      <c r="I22" s="6">
        <f t="shared" si="2"/>
        <v>4</v>
      </c>
      <c r="J22" s="6">
        <f t="shared" si="3"/>
        <v>4</v>
      </c>
      <c r="K22" s="6">
        <v>50</v>
      </c>
      <c r="L22" s="10" t="s">
        <v>54</v>
      </c>
      <c r="M22" s="6"/>
    </row>
    <row r="23" spans="1:13" ht="75.75" thickBot="1">
      <c r="A23" s="15">
        <v>42718</v>
      </c>
      <c r="B23" s="6" t="s">
        <v>20</v>
      </c>
      <c r="C23" s="6" t="s">
        <v>21</v>
      </c>
      <c r="D23" s="6">
        <f t="shared" si="4"/>
        <v>18644</v>
      </c>
      <c r="E23" s="6">
        <f t="shared" si="0"/>
        <v>18774</v>
      </c>
      <c r="F23" s="6">
        <f t="shared" si="5"/>
        <v>16</v>
      </c>
      <c r="G23" s="6">
        <f t="shared" si="1"/>
        <v>5</v>
      </c>
      <c r="H23" s="6"/>
      <c r="I23" s="6">
        <f t="shared" si="2"/>
        <v>11</v>
      </c>
      <c r="J23" s="6">
        <f t="shared" si="3"/>
        <v>11</v>
      </c>
      <c r="K23" s="6">
        <v>130</v>
      </c>
      <c r="L23" s="10" t="s">
        <v>303</v>
      </c>
      <c r="M23" s="6"/>
    </row>
    <row r="24" spans="1:13" ht="60.75" thickBot="1">
      <c r="A24" s="15">
        <v>42719</v>
      </c>
      <c r="B24" s="6" t="s">
        <v>20</v>
      </c>
      <c r="C24" s="6" t="s">
        <v>21</v>
      </c>
      <c r="D24" s="6">
        <f t="shared" si="4"/>
        <v>18774</v>
      </c>
      <c r="E24" s="6">
        <f t="shared" si="0"/>
        <v>18809</v>
      </c>
      <c r="F24" s="6">
        <f t="shared" si="5"/>
        <v>5</v>
      </c>
      <c r="G24" s="6">
        <f t="shared" si="1"/>
        <v>35</v>
      </c>
      <c r="H24" s="6">
        <v>33</v>
      </c>
      <c r="I24" s="6">
        <f t="shared" si="2"/>
        <v>3</v>
      </c>
      <c r="J24" s="6">
        <f t="shared" si="3"/>
        <v>3</v>
      </c>
      <c r="K24" s="6">
        <v>35</v>
      </c>
      <c r="L24" s="10" t="s">
        <v>56</v>
      </c>
      <c r="M24" s="6"/>
    </row>
    <row r="25" spans="1:13" ht="45.75" thickBot="1">
      <c r="A25" s="15">
        <v>42720</v>
      </c>
      <c r="B25" s="6" t="s">
        <v>20</v>
      </c>
      <c r="C25" s="6" t="s">
        <v>21</v>
      </c>
      <c r="D25" s="6">
        <f t="shared" si="4"/>
        <v>18809</v>
      </c>
      <c r="E25" s="6">
        <f t="shared" si="0"/>
        <v>18884</v>
      </c>
      <c r="F25" s="6">
        <f t="shared" si="5"/>
        <v>35</v>
      </c>
      <c r="G25" s="6">
        <f t="shared" si="1"/>
        <v>29</v>
      </c>
      <c r="H25" s="6"/>
      <c r="I25" s="6">
        <f t="shared" si="2"/>
        <v>6</v>
      </c>
      <c r="J25" s="6">
        <f t="shared" si="3"/>
        <v>6</v>
      </c>
      <c r="K25" s="6">
        <v>75</v>
      </c>
      <c r="L25" s="10" t="s">
        <v>57</v>
      </c>
      <c r="M25" s="6"/>
    </row>
    <row r="26" spans="1:13" ht="60.75" thickBot="1">
      <c r="A26" s="15">
        <v>42723</v>
      </c>
      <c r="B26" s="6" t="s">
        <v>20</v>
      </c>
      <c r="C26" s="6" t="s">
        <v>21</v>
      </c>
      <c r="D26" s="6">
        <f t="shared" si="4"/>
        <v>18884</v>
      </c>
      <c r="E26" s="6">
        <f t="shared" si="0"/>
        <v>18959</v>
      </c>
      <c r="F26" s="6">
        <f t="shared" si="5"/>
        <v>29</v>
      </c>
      <c r="G26" s="6">
        <f t="shared" si="1"/>
        <v>23</v>
      </c>
      <c r="H26" s="6"/>
      <c r="I26" s="6">
        <f t="shared" si="2"/>
        <v>6</v>
      </c>
      <c r="J26" s="6">
        <f t="shared" si="3"/>
        <v>6</v>
      </c>
      <c r="K26" s="6">
        <v>75</v>
      </c>
      <c r="L26" s="10" t="s">
        <v>64</v>
      </c>
      <c r="M26" s="6"/>
    </row>
    <row r="27" spans="1:13" ht="45.75" thickBot="1">
      <c r="A27" s="15">
        <v>42724</v>
      </c>
      <c r="B27" s="6" t="s">
        <v>20</v>
      </c>
      <c r="C27" s="6" t="s">
        <v>21</v>
      </c>
      <c r="D27" s="6">
        <f t="shared" si="4"/>
        <v>18959</v>
      </c>
      <c r="E27" s="6">
        <f t="shared" si="0"/>
        <v>18989</v>
      </c>
      <c r="F27" s="6">
        <f t="shared" si="5"/>
        <v>23</v>
      </c>
      <c r="G27" s="6">
        <f t="shared" si="1"/>
        <v>21</v>
      </c>
      <c r="H27" s="6"/>
      <c r="I27" s="6">
        <f t="shared" si="2"/>
        <v>2</v>
      </c>
      <c r="J27" s="6">
        <f t="shared" si="3"/>
        <v>2</v>
      </c>
      <c r="K27" s="6">
        <v>30</v>
      </c>
      <c r="L27" s="10" t="s">
        <v>63</v>
      </c>
      <c r="M27" s="6"/>
    </row>
    <row r="28" spans="1:13" ht="45.75" thickBot="1">
      <c r="A28" s="15">
        <v>42725</v>
      </c>
      <c r="B28" s="6" t="s">
        <v>20</v>
      </c>
      <c r="C28" s="6" t="s">
        <v>21</v>
      </c>
      <c r="D28" s="6">
        <f t="shared" si="4"/>
        <v>18989</v>
      </c>
      <c r="E28" s="6">
        <f t="shared" si="0"/>
        <v>19175</v>
      </c>
      <c r="F28" s="6">
        <f t="shared" si="5"/>
        <v>21</v>
      </c>
      <c r="G28" s="6">
        <f t="shared" si="1"/>
        <v>26</v>
      </c>
      <c r="H28" s="6">
        <v>20</v>
      </c>
      <c r="I28" s="6">
        <f t="shared" si="2"/>
        <v>15</v>
      </c>
      <c r="J28" s="6">
        <f t="shared" si="3"/>
        <v>15</v>
      </c>
      <c r="K28" s="6">
        <v>186</v>
      </c>
      <c r="L28" s="10" t="s">
        <v>58</v>
      </c>
      <c r="M28" s="6"/>
    </row>
    <row r="29" spans="1:13" ht="60.75" thickBot="1">
      <c r="A29" s="15">
        <v>42726</v>
      </c>
      <c r="B29" s="6" t="s">
        <v>20</v>
      </c>
      <c r="C29" s="6" t="s">
        <v>21</v>
      </c>
      <c r="D29" s="6">
        <f t="shared" si="4"/>
        <v>19175</v>
      </c>
      <c r="E29" s="6">
        <f t="shared" si="0"/>
        <v>19255</v>
      </c>
      <c r="F29" s="6">
        <f t="shared" si="5"/>
        <v>26</v>
      </c>
      <c r="G29" s="6">
        <f t="shared" si="1"/>
        <v>20</v>
      </c>
      <c r="H29" s="6"/>
      <c r="I29" s="6">
        <f t="shared" si="2"/>
        <v>6</v>
      </c>
      <c r="J29" s="6">
        <f t="shared" si="3"/>
        <v>6</v>
      </c>
      <c r="K29" s="6">
        <v>80</v>
      </c>
      <c r="L29" s="10" t="s">
        <v>56</v>
      </c>
      <c r="M29" s="6"/>
    </row>
    <row r="30" spans="1:13" ht="45.75" thickBot="1">
      <c r="A30" s="15">
        <v>42727</v>
      </c>
      <c r="B30" s="6" t="s">
        <v>20</v>
      </c>
      <c r="C30" s="6" t="s">
        <v>21</v>
      </c>
      <c r="D30" s="6">
        <f t="shared" si="4"/>
        <v>19255</v>
      </c>
      <c r="E30" s="6">
        <f t="shared" si="0"/>
        <v>19345</v>
      </c>
      <c r="F30" s="6">
        <f t="shared" si="5"/>
        <v>20</v>
      </c>
      <c r="G30" s="6">
        <f t="shared" si="1"/>
        <v>13</v>
      </c>
      <c r="H30" s="6"/>
      <c r="I30" s="6">
        <f t="shared" si="2"/>
        <v>7</v>
      </c>
      <c r="J30" s="6">
        <f t="shared" si="3"/>
        <v>7</v>
      </c>
      <c r="K30" s="6">
        <v>90</v>
      </c>
      <c r="L30" s="10" t="s">
        <v>59</v>
      </c>
      <c r="M30" s="6"/>
    </row>
    <row r="31" spans="1:13" ht="75.75" thickBot="1">
      <c r="A31" s="15">
        <v>42730</v>
      </c>
      <c r="B31" s="6" t="s">
        <v>20</v>
      </c>
      <c r="C31" s="6" t="s">
        <v>21</v>
      </c>
      <c r="D31" s="6">
        <f t="shared" si="4"/>
        <v>19345</v>
      </c>
      <c r="E31" s="6">
        <f t="shared" si="0"/>
        <v>19565</v>
      </c>
      <c r="F31" s="6">
        <f t="shared" si="5"/>
        <v>13</v>
      </c>
      <c r="G31" s="6">
        <f t="shared" si="1"/>
        <v>-5</v>
      </c>
      <c r="H31" s="6"/>
      <c r="I31" s="6">
        <f t="shared" si="2"/>
        <v>18</v>
      </c>
      <c r="J31" s="6">
        <f t="shared" si="3"/>
        <v>18</v>
      </c>
      <c r="K31" s="6">
        <v>220</v>
      </c>
      <c r="L31" s="10" t="s">
        <v>60</v>
      </c>
      <c r="M31" s="6"/>
    </row>
    <row r="32" spans="1:13" ht="60.75" thickBot="1">
      <c r="A32" s="15">
        <v>42731</v>
      </c>
      <c r="B32" s="6" t="s">
        <v>20</v>
      </c>
      <c r="C32" s="6" t="s">
        <v>21</v>
      </c>
      <c r="D32" s="6">
        <f t="shared" si="4"/>
        <v>19565</v>
      </c>
      <c r="E32" s="6">
        <f t="shared" si="0"/>
        <v>19745</v>
      </c>
      <c r="F32" s="6">
        <f t="shared" si="5"/>
        <v>-5</v>
      </c>
      <c r="G32" s="6">
        <f t="shared" si="1"/>
        <v>27</v>
      </c>
      <c r="H32" s="6">
        <v>47</v>
      </c>
      <c r="I32" s="6">
        <f t="shared" si="2"/>
        <v>15</v>
      </c>
      <c r="J32" s="6">
        <f t="shared" si="3"/>
        <v>15</v>
      </c>
      <c r="K32" s="6">
        <v>180</v>
      </c>
      <c r="L32" s="10" t="s">
        <v>61</v>
      </c>
      <c r="M32" s="6"/>
    </row>
    <row r="33" spans="1:13" ht="75.75" thickBot="1">
      <c r="A33" s="15">
        <v>42732</v>
      </c>
      <c r="B33" s="6" t="s">
        <v>20</v>
      </c>
      <c r="C33" s="6" t="s">
        <v>21</v>
      </c>
      <c r="D33" s="6">
        <f t="shared" si="4"/>
        <v>19745</v>
      </c>
      <c r="E33" s="6">
        <f t="shared" si="0"/>
        <v>19885</v>
      </c>
      <c r="F33" s="6">
        <f t="shared" si="5"/>
        <v>27</v>
      </c>
      <c r="G33" s="6">
        <f t="shared" si="1"/>
        <v>16</v>
      </c>
      <c r="H33" s="6"/>
      <c r="I33" s="6">
        <f t="shared" si="2"/>
        <v>11</v>
      </c>
      <c r="J33" s="6">
        <f t="shared" si="3"/>
        <v>11</v>
      </c>
      <c r="K33" s="6">
        <v>140</v>
      </c>
      <c r="L33" s="10" t="s">
        <v>304</v>
      </c>
      <c r="M33" s="6"/>
    </row>
    <row r="34" spans="1:13" ht="60.75" thickBot="1">
      <c r="A34" s="15">
        <v>42733</v>
      </c>
      <c r="B34" s="6" t="s">
        <v>28</v>
      </c>
      <c r="C34" s="6" t="s">
        <v>29</v>
      </c>
      <c r="D34" s="6">
        <f t="shared" si="4"/>
        <v>19885</v>
      </c>
      <c r="E34" s="6">
        <f t="shared" si="0"/>
        <v>20005</v>
      </c>
      <c r="F34" s="6">
        <f t="shared" si="5"/>
        <v>16</v>
      </c>
      <c r="G34" s="6">
        <f t="shared" si="1"/>
        <v>6</v>
      </c>
      <c r="H34" s="6"/>
      <c r="I34" s="6">
        <f t="shared" si="2"/>
        <v>10</v>
      </c>
      <c r="J34" s="6">
        <f t="shared" si="3"/>
        <v>10</v>
      </c>
      <c r="K34" s="6">
        <v>120</v>
      </c>
      <c r="L34" s="10" t="s">
        <v>305</v>
      </c>
      <c r="M34" s="6"/>
    </row>
    <row r="35" spans="1:13" ht="45.75" thickBot="1">
      <c r="A35" s="15">
        <v>42734</v>
      </c>
      <c r="B35" s="6" t="s">
        <v>67</v>
      </c>
      <c r="C35" s="6" t="s">
        <v>68</v>
      </c>
      <c r="D35" s="6">
        <f t="shared" si="4"/>
        <v>20005</v>
      </c>
      <c r="E35" s="6">
        <f t="shared" si="0"/>
        <v>20050</v>
      </c>
      <c r="F35" s="6">
        <f t="shared" si="5"/>
        <v>6</v>
      </c>
      <c r="G35" s="6">
        <f t="shared" si="1"/>
        <v>2</v>
      </c>
      <c r="H35" s="6"/>
      <c r="I35" s="6">
        <f t="shared" si="2"/>
        <v>4</v>
      </c>
      <c r="J35" s="6">
        <f t="shared" si="3"/>
        <v>4</v>
      </c>
      <c r="K35" s="6">
        <v>45</v>
      </c>
      <c r="L35" s="10" t="s">
        <v>306</v>
      </c>
      <c r="M35" s="6"/>
    </row>
    <row r="36" spans="1:13">
      <c r="A36" s="6" t="s">
        <v>22</v>
      </c>
      <c r="B36" s="6" t="s">
        <v>23</v>
      </c>
      <c r="C36" s="6" t="s">
        <v>23</v>
      </c>
      <c r="D36" s="6">
        <f>D14</f>
        <v>18019</v>
      </c>
      <c r="E36" s="6">
        <f>E35</f>
        <v>20050</v>
      </c>
      <c r="F36" s="8">
        <f>F14</f>
        <v>27</v>
      </c>
      <c r="G36" s="8">
        <f>G35</f>
        <v>2</v>
      </c>
      <c r="H36" s="6">
        <v>140</v>
      </c>
      <c r="I36" s="6">
        <f>SUM(I14:I35)</f>
        <v>165</v>
      </c>
      <c r="J36" s="6">
        <f>SUM(J14:J35)</f>
        <v>165</v>
      </c>
      <c r="K36" s="6">
        <f>SUM(K14:K35)</f>
        <v>2031</v>
      </c>
      <c r="L36" s="6" t="s">
        <v>23</v>
      </c>
      <c r="M36" s="6" t="s">
        <v>23</v>
      </c>
    </row>
    <row r="38" spans="1:13">
      <c r="B38" t="s">
        <v>241</v>
      </c>
    </row>
  </sheetData>
  <mergeCells count="23">
    <mergeCell ref="A8:L8"/>
    <mergeCell ref="A1:F1"/>
    <mergeCell ref="A2:E2"/>
    <mergeCell ref="A3:L3"/>
    <mergeCell ref="A4:L4"/>
    <mergeCell ref="A6:L6"/>
    <mergeCell ref="A9:A12"/>
    <mergeCell ref="B9:C10"/>
    <mergeCell ref="D9:E10"/>
    <mergeCell ref="F9:J9"/>
    <mergeCell ref="K9:K12"/>
    <mergeCell ref="J11:J12"/>
    <mergeCell ref="M9:M12"/>
    <mergeCell ref="F10:G10"/>
    <mergeCell ref="H10:H12"/>
    <mergeCell ref="I10:J10"/>
    <mergeCell ref="B11:B12"/>
    <mergeCell ref="D11:D12"/>
    <mergeCell ref="E11:E12"/>
    <mergeCell ref="F11:F12"/>
    <mergeCell ref="G11:G12"/>
    <mergeCell ref="I11:I12"/>
    <mergeCell ref="L9:L1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33"/>
  <sheetViews>
    <sheetView tabSelected="1" topLeftCell="A29" workbookViewId="0">
      <selection activeCell="G32" sqref="G32"/>
    </sheetView>
  </sheetViews>
  <sheetFormatPr defaultRowHeight="15"/>
  <cols>
    <col min="1" max="1" width="15" customWidth="1"/>
    <col min="4" max="4" width="12.140625" customWidth="1"/>
  </cols>
  <sheetData>
    <row r="1" spans="1:13">
      <c r="A1" s="70" t="s">
        <v>0</v>
      </c>
      <c r="B1" s="70"/>
      <c r="C1" s="70"/>
      <c r="D1" s="70"/>
      <c r="E1" s="70"/>
      <c r="F1" s="70"/>
    </row>
    <row r="2" spans="1:13">
      <c r="A2" s="70" t="s">
        <v>1</v>
      </c>
      <c r="B2" s="70"/>
      <c r="C2" s="70"/>
      <c r="D2" s="70"/>
      <c r="E2" s="70"/>
    </row>
    <row r="3" spans="1:13" ht="15.75">
      <c r="A3" s="71" t="s">
        <v>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</row>
    <row r="4" spans="1:13">
      <c r="A4" s="72" t="s">
        <v>307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3">
      <c r="A5" s="2"/>
    </row>
    <row r="6" spans="1:13">
      <c r="A6" s="72" t="s">
        <v>25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</row>
    <row r="7" spans="1:13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</row>
    <row r="8" spans="1:13" ht="15.75" thickBot="1">
      <c r="A8" s="69" t="s">
        <v>26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</row>
    <row r="9" spans="1:13" ht="15.75" thickBot="1">
      <c r="A9" s="61" t="s">
        <v>3</v>
      </c>
      <c r="B9" s="64" t="s">
        <v>4</v>
      </c>
      <c r="C9" s="65"/>
      <c r="D9" s="64" t="s">
        <v>5</v>
      </c>
      <c r="E9" s="65"/>
      <c r="F9" s="59" t="s">
        <v>6</v>
      </c>
      <c r="G9" s="68"/>
      <c r="H9" s="68"/>
      <c r="I9" s="68"/>
      <c r="J9" s="60"/>
      <c r="K9" s="61" t="s">
        <v>7</v>
      </c>
      <c r="L9" s="61" t="s">
        <v>8</v>
      </c>
      <c r="M9" s="56" t="s">
        <v>9</v>
      </c>
    </row>
    <row r="10" spans="1:13" ht="15.75" thickBot="1">
      <c r="A10" s="62"/>
      <c r="B10" s="66"/>
      <c r="C10" s="67"/>
      <c r="D10" s="66"/>
      <c r="E10" s="67"/>
      <c r="F10" s="59" t="s">
        <v>10</v>
      </c>
      <c r="G10" s="60"/>
      <c r="H10" s="61" t="s">
        <v>11</v>
      </c>
      <c r="I10" s="59" t="s">
        <v>12</v>
      </c>
      <c r="J10" s="60"/>
      <c r="K10" s="62"/>
      <c r="L10" s="62"/>
      <c r="M10" s="57"/>
    </row>
    <row r="11" spans="1:13">
      <c r="A11" s="62"/>
      <c r="B11" s="61" t="s">
        <v>13</v>
      </c>
      <c r="C11" s="3" t="s">
        <v>14</v>
      </c>
      <c r="D11" s="61" t="s">
        <v>15</v>
      </c>
      <c r="E11" s="61" t="s">
        <v>16</v>
      </c>
      <c r="F11" s="61" t="s">
        <v>15</v>
      </c>
      <c r="G11" s="61" t="s">
        <v>16</v>
      </c>
      <c r="H11" s="62"/>
      <c r="I11" s="61" t="s">
        <v>17</v>
      </c>
      <c r="J11" s="61" t="s">
        <v>18</v>
      </c>
      <c r="K11" s="62"/>
      <c r="L11" s="62"/>
      <c r="M11" s="57"/>
    </row>
    <row r="12" spans="1:13" ht="15.75" thickBot="1">
      <c r="A12" s="63"/>
      <c r="B12" s="63"/>
      <c r="C12" s="55" t="s">
        <v>19</v>
      </c>
      <c r="D12" s="63"/>
      <c r="E12" s="63"/>
      <c r="F12" s="63"/>
      <c r="G12" s="63"/>
      <c r="H12" s="63"/>
      <c r="I12" s="63"/>
      <c r="J12" s="63"/>
      <c r="K12" s="63"/>
      <c r="L12" s="63"/>
      <c r="M12" s="58"/>
    </row>
    <row r="13" spans="1:13" ht="15.75" thickBot="1">
      <c r="A13" s="54">
        <v>1</v>
      </c>
      <c r="B13" s="3">
        <v>2</v>
      </c>
      <c r="C13" s="3">
        <v>3</v>
      </c>
      <c r="D13" s="3">
        <v>4</v>
      </c>
      <c r="E13" s="3">
        <v>5</v>
      </c>
      <c r="F13" s="3">
        <v>6</v>
      </c>
      <c r="G13" s="3">
        <v>7</v>
      </c>
      <c r="H13" s="3">
        <v>8</v>
      </c>
      <c r="I13" s="3">
        <v>9</v>
      </c>
      <c r="J13" s="3">
        <v>10</v>
      </c>
      <c r="K13" s="3">
        <v>11</v>
      </c>
      <c r="L13" s="4">
        <v>12</v>
      </c>
      <c r="M13" s="5">
        <v>13</v>
      </c>
    </row>
    <row r="14" spans="1:13" ht="30.75" thickBot="1">
      <c r="A14" s="15">
        <v>42744</v>
      </c>
      <c r="B14" s="6" t="s">
        <v>20</v>
      </c>
      <c r="C14" s="6" t="s">
        <v>21</v>
      </c>
      <c r="D14" s="6">
        <v>20050</v>
      </c>
      <c r="E14" s="6">
        <f>D14+K14</f>
        <v>20062</v>
      </c>
      <c r="F14" s="8">
        <v>2</v>
      </c>
      <c r="G14" s="6">
        <f>F14+H14-I14</f>
        <v>1</v>
      </c>
      <c r="H14" s="6"/>
      <c r="I14" s="6">
        <f>ROUND(K14*8.1/100,0)</f>
        <v>1</v>
      </c>
      <c r="J14" s="6">
        <f>I14</f>
        <v>1</v>
      </c>
      <c r="K14" s="6">
        <v>12</v>
      </c>
      <c r="L14" s="10" t="s">
        <v>308</v>
      </c>
      <c r="M14" s="6"/>
    </row>
    <row r="15" spans="1:13" ht="45.75" thickBot="1">
      <c r="A15" s="15">
        <v>42745</v>
      </c>
      <c r="B15" s="6" t="s">
        <v>20</v>
      </c>
      <c r="C15" s="6" t="s">
        <v>21</v>
      </c>
      <c r="D15" s="6">
        <f>E14</f>
        <v>20062</v>
      </c>
      <c r="E15" s="6">
        <f t="shared" ref="E15:E30" si="0">D15+K15</f>
        <v>20182</v>
      </c>
      <c r="F15" s="6">
        <f>G14</f>
        <v>1</v>
      </c>
      <c r="G15" s="6">
        <f t="shared" ref="G15:G30" si="1">F15+H15-I15</f>
        <v>21</v>
      </c>
      <c r="H15" s="6">
        <v>30</v>
      </c>
      <c r="I15" s="6">
        <f t="shared" ref="I15:I30" si="2">ROUND(K15*8.1/100,0)</f>
        <v>10</v>
      </c>
      <c r="J15" s="6">
        <f t="shared" ref="J15:J30" si="3">I15</f>
        <v>10</v>
      </c>
      <c r="K15" s="6">
        <v>120</v>
      </c>
      <c r="L15" s="10" t="s">
        <v>301</v>
      </c>
      <c r="M15" s="6"/>
    </row>
    <row r="16" spans="1:13" ht="45.75" thickBot="1">
      <c r="A16" s="15">
        <v>42746</v>
      </c>
      <c r="B16" s="6" t="s">
        <v>20</v>
      </c>
      <c r="C16" s="6" t="s">
        <v>21</v>
      </c>
      <c r="D16" s="6">
        <f t="shared" ref="D16:D30" si="4">E15</f>
        <v>20182</v>
      </c>
      <c r="E16" s="6">
        <f t="shared" si="0"/>
        <v>20257</v>
      </c>
      <c r="F16" s="6">
        <f t="shared" ref="F16:F30" si="5">G15</f>
        <v>21</v>
      </c>
      <c r="G16" s="6">
        <f t="shared" si="1"/>
        <v>15</v>
      </c>
      <c r="H16" s="6"/>
      <c r="I16" s="6">
        <f t="shared" si="2"/>
        <v>6</v>
      </c>
      <c r="J16" s="6">
        <f t="shared" si="3"/>
        <v>6</v>
      </c>
      <c r="K16" s="6">
        <v>75</v>
      </c>
      <c r="L16" s="10" t="s">
        <v>65</v>
      </c>
      <c r="M16" s="6"/>
    </row>
    <row r="17" spans="1:13" ht="60.75" thickBot="1">
      <c r="A17" s="15">
        <v>42747</v>
      </c>
      <c r="B17" s="6" t="s">
        <v>20</v>
      </c>
      <c r="C17" s="6" t="s">
        <v>21</v>
      </c>
      <c r="D17" s="6">
        <f t="shared" si="4"/>
        <v>20257</v>
      </c>
      <c r="E17" s="6">
        <f t="shared" si="0"/>
        <v>20302</v>
      </c>
      <c r="F17" s="6">
        <f t="shared" si="5"/>
        <v>15</v>
      </c>
      <c r="G17" s="6">
        <f t="shared" si="1"/>
        <v>11</v>
      </c>
      <c r="H17" s="6"/>
      <c r="I17" s="6">
        <f t="shared" si="2"/>
        <v>4</v>
      </c>
      <c r="J17" s="6">
        <f t="shared" si="3"/>
        <v>4</v>
      </c>
      <c r="K17" s="6">
        <v>45</v>
      </c>
      <c r="L17" s="10" t="s">
        <v>49</v>
      </c>
      <c r="M17" s="6"/>
    </row>
    <row r="18" spans="1:13" ht="75.75" thickBot="1">
      <c r="A18" s="15">
        <v>42748</v>
      </c>
      <c r="B18" s="6" t="s">
        <v>20</v>
      </c>
      <c r="C18" s="6" t="s">
        <v>21</v>
      </c>
      <c r="D18" s="6">
        <f t="shared" si="4"/>
        <v>20302</v>
      </c>
      <c r="E18" s="6">
        <f t="shared" si="0"/>
        <v>20377</v>
      </c>
      <c r="F18" s="6">
        <f t="shared" si="5"/>
        <v>11</v>
      </c>
      <c r="G18" s="6">
        <f t="shared" si="1"/>
        <v>5</v>
      </c>
      <c r="H18" s="6"/>
      <c r="I18" s="6">
        <f t="shared" si="2"/>
        <v>6</v>
      </c>
      <c r="J18" s="6">
        <f t="shared" si="3"/>
        <v>6</v>
      </c>
      <c r="K18" s="6">
        <v>75</v>
      </c>
      <c r="L18" s="10" t="s">
        <v>50</v>
      </c>
      <c r="M18" s="6"/>
    </row>
    <row r="19" spans="1:13" ht="60.75" thickBot="1">
      <c r="A19" s="15">
        <v>42751</v>
      </c>
      <c r="B19" s="6" t="s">
        <v>20</v>
      </c>
      <c r="C19" s="6" t="s">
        <v>21</v>
      </c>
      <c r="D19" s="6">
        <f t="shared" si="4"/>
        <v>20377</v>
      </c>
      <c r="E19" s="6">
        <f t="shared" si="0"/>
        <v>20417</v>
      </c>
      <c r="F19" s="6">
        <f t="shared" si="5"/>
        <v>5</v>
      </c>
      <c r="G19" s="6">
        <f t="shared" si="1"/>
        <v>2</v>
      </c>
      <c r="H19" s="6"/>
      <c r="I19" s="6">
        <f t="shared" si="2"/>
        <v>3</v>
      </c>
      <c r="J19" s="6">
        <f t="shared" si="3"/>
        <v>3</v>
      </c>
      <c r="K19" s="6">
        <v>40</v>
      </c>
      <c r="L19" s="10" t="s">
        <v>309</v>
      </c>
      <c r="M19" s="6"/>
    </row>
    <row r="20" spans="1:13" ht="45.75" thickBot="1">
      <c r="A20" s="15">
        <v>42752</v>
      </c>
      <c r="B20" s="6" t="s">
        <v>20</v>
      </c>
      <c r="C20" s="6" t="s">
        <v>21</v>
      </c>
      <c r="D20" s="6">
        <f t="shared" si="4"/>
        <v>20417</v>
      </c>
      <c r="E20" s="6">
        <f t="shared" si="0"/>
        <v>20447</v>
      </c>
      <c r="F20" s="6">
        <f t="shared" si="5"/>
        <v>2</v>
      </c>
      <c r="G20" s="6">
        <f t="shared" si="1"/>
        <v>0</v>
      </c>
      <c r="H20" s="6"/>
      <c r="I20" s="6">
        <f t="shared" si="2"/>
        <v>2</v>
      </c>
      <c r="J20" s="6">
        <f t="shared" si="3"/>
        <v>2</v>
      </c>
      <c r="K20" s="6">
        <v>30</v>
      </c>
      <c r="L20" s="10" t="s">
        <v>310</v>
      </c>
      <c r="M20" s="6"/>
    </row>
    <row r="21" spans="1:13" ht="60.75" thickBot="1">
      <c r="A21" s="15">
        <v>42753</v>
      </c>
      <c r="B21" s="6" t="s">
        <v>20</v>
      </c>
      <c r="C21" s="6" t="s">
        <v>21</v>
      </c>
      <c r="D21" s="6">
        <f t="shared" si="4"/>
        <v>20447</v>
      </c>
      <c r="E21" s="6">
        <f t="shared" si="0"/>
        <v>20487</v>
      </c>
      <c r="F21" s="6">
        <f t="shared" si="5"/>
        <v>0</v>
      </c>
      <c r="G21" s="6">
        <f t="shared" si="1"/>
        <v>37</v>
      </c>
      <c r="H21" s="6">
        <v>40</v>
      </c>
      <c r="I21" s="6">
        <f t="shared" si="2"/>
        <v>3</v>
      </c>
      <c r="J21" s="6">
        <f t="shared" si="3"/>
        <v>3</v>
      </c>
      <c r="K21" s="6">
        <v>40</v>
      </c>
      <c r="L21" s="10" t="s">
        <v>53</v>
      </c>
      <c r="M21" s="6"/>
    </row>
    <row r="22" spans="1:13" ht="60.75" thickBot="1">
      <c r="A22" s="15">
        <v>42754</v>
      </c>
      <c r="B22" s="6" t="s">
        <v>20</v>
      </c>
      <c r="C22" s="6" t="s">
        <v>21</v>
      </c>
      <c r="D22" s="6">
        <f t="shared" si="4"/>
        <v>20487</v>
      </c>
      <c r="E22" s="6">
        <f t="shared" si="0"/>
        <v>20537</v>
      </c>
      <c r="F22" s="6">
        <f t="shared" si="5"/>
        <v>37</v>
      </c>
      <c r="G22" s="6">
        <f t="shared" si="1"/>
        <v>33</v>
      </c>
      <c r="H22" s="6"/>
      <c r="I22" s="6">
        <f t="shared" si="2"/>
        <v>4</v>
      </c>
      <c r="J22" s="6">
        <f t="shared" si="3"/>
        <v>4</v>
      </c>
      <c r="K22" s="6">
        <v>50</v>
      </c>
      <c r="L22" s="10" t="s">
        <v>54</v>
      </c>
      <c r="M22" s="6"/>
    </row>
    <row r="23" spans="1:13" ht="75.75" thickBot="1">
      <c r="A23" s="15">
        <v>42755</v>
      </c>
      <c r="B23" s="6" t="s">
        <v>20</v>
      </c>
      <c r="C23" s="6" t="s">
        <v>21</v>
      </c>
      <c r="D23" s="6">
        <f t="shared" si="4"/>
        <v>20537</v>
      </c>
      <c r="E23" s="6">
        <f t="shared" si="0"/>
        <v>20667</v>
      </c>
      <c r="F23" s="6">
        <f t="shared" si="5"/>
        <v>33</v>
      </c>
      <c r="G23" s="6">
        <f t="shared" si="1"/>
        <v>22</v>
      </c>
      <c r="H23" s="6"/>
      <c r="I23" s="6">
        <f t="shared" si="2"/>
        <v>11</v>
      </c>
      <c r="J23" s="6">
        <f t="shared" si="3"/>
        <v>11</v>
      </c>
      <c r="K23" s="6">
        <v>130</v>
      </c>
      <c r="L23" s="10" t="s">
        <v>303</v>
      </c>
      <c r="M23" s="6"/>
    </row>
    <row r="24" spans="1:13" ht="60.75" thickBot="1">
      <c r="A24" s="15">
        <v>42758</v>
      </c>
      <c r="B24" s="6" t="s">
        <v>20</v>
      </c>
      <c r="C24" s="6" t="s">
        <v>21</v>
      </c>
      <c r="D24" s="6">
        <f t="shared" si="4"/>
        <v>20667</v>
      </c>
      <c r="E24" s="6">
        <f t="shared" si="0"/>
        <v>20702</v>
      </c>
      <c r="F24" s="6">
        <f t="shared" si="5"/>
        <v>22</v>
      </c>
      <c r="G24" s="6">
        <f t="shared" si="1"/>
        <v>19</v>
      </c>
      <c r="H24" s="6"/>
      <c r="I24" s="6">
        <f t="shared" si="2"/>
        <v>3</v>
      </c>
      <c r="J24" s="6">
        <f t="shared" si="3"/>
        <v>3</v>
      </c>
      <c r="K24" s="6">
        <v>35</v>
      </c>
      <c r="L24" s="10" t="s">
        <v>56</v>
      </c>
      <c r="M24" s="6"/>
    </row>
    <row r="25" spans="1:13" ht="45.75" thickBot="1">
      <c r="A25" s="15">
        <v>42759</v>
      </c>
      <c r="B25" s="6" t="s">
        <v>20</v>
      </c>
      <c r="C25" s="6" t="s">
        <v>21</v>
      </c>
      <c r="D25" s="6">
        <f t="shared" si="4"/>
        <v>20702</v>
      </c>
      <c r="E25" s="6">
        <f t="shared" si="0"/>
        <v>20777</v>
      </c>
      <c r="F25" s="6">
        <f t="shared" si="5"/>
        <v>19</v>
      </c>
      <c r="G25" s="6">
        <f t="shared" si="1"/>
        <v>13</v>
      </c>
      <c r="H25" s="6"/>
      <c r="I25" s="6">
        <f t="shared" si="2"/>
        <v>6</v>
      </c>
      <c r="J25" s="6">
        <f t="shared" si="3"/>
        <v>6</v>
      </c>
      <c r="K25" s="6">
        <v>75</v>
      </c>
      <c r="L25" s="10" t="s">
        <v>57</v>
      </c>
      <c r="M25" s="6"/>
    </row>
    <row r="26" spans="1:13" ht="60.75" thickBot="1">
      <c r="A26" s="15">
        <v>42760</v>
      </c>
      <c r="B26" s="6" t="s">
        <v>20</v>
      </c>
      <c r="C26" s="6" t="s">
        <v>21</v>
      </c>
      <c r="D26" s="6">
        <f t="shared" si="4"/>
        <v>20777</v>
      </c>
      <c r="E26" s="6">
        <f t="shared" si="0"/>
        <v>20852</v>
      </c>
      <c r="F26" s="6">
        <f t="shared" si="5"/>
        <v>13</v>
      </c>
      <c r="G26" s="6">
        <f t="shared" si="1"/>
        <v>7</v>
      </c>
      <c r="H26" s="6"/>
      <c r="I26" s="6">
        <f t="shared" si="2"/>
        <v>6</v>
      </c>
      <c r="J26" s="6">
        <f t="shared" si="3"/>
        <v>6</v>
      </c>
      <c r="K26" s="6">
        <v>75</v>
      </c>
      <c r="L26" s="10" t="s">
        <v>64</v>
      </c>
      <c r="M26" s="6"/>
    </row>
    <row r="27" spans="1:13" ht="45.75" thickBot="1">
      <c r="A27" s="15">
        <v>42761</v>
      </c>
      <c r="B27" s="6" t="s">
        <v>20</v>
      </c>
      <c r="C27" s="6" t="s">
        <v>21</v>
      </c>
      <c r="D27" s="6">
        <f t="shared" si="4"/>
        <v>20852</v>
      </c>
      <c r="E27" s="6">
        <f t="shared" si="0"/>
        <v>20882</v>
      </c>
      <c r="F27" s="6">
        <f t="shared" si="5"/>
        <v>7</v>
      </c>
      <c r="G27" s="6">
        <f t="shared" si="1"/>
        <v>31</v>
      </c>
      <c r="H27" s="6">
        <v>26</v>
      </c>
      <c r="I27" s="6">
        <f t="shared" si="2"/>
        <v>2</v>
      </c>
      <c r="J27" s="6">
        <f t="shared" si="3"/>
        <v>2</v>
      </c>
      <c r="K27" s="6">
        <v>30</v>
      </c>
      <c r="L27" s="10" t="s">
        <v>63</v>
      </c>
      <c r="M27" s="6"/>
    </row>
    <row r="28" spans="1:13" ht="45.75" thickBot="1">
      <c r="A28" s="15">
        <v>42762</v>
      </c>
      <c r="B28" s="6" t="s">
        <v>20</v>
      </c>
      <c r="C28" s="6" t="s">
        <v>21</v>
      </c>
      <c r="D28" s="6">
        <f t="shared" si="4"/>
        <v>20882</v>
      </c>
      <c r="E28" s="6">
        <f t="shared" si="0"/>
        <v>21068</v>
      </c>
      <c r="F28" s="6">
        <f t="shared" si="5"/>
        <v>31</v>
      </c>
      <c r="G28" s="6">
        <f t="shared" si="1"/>
        <v>16</v>
      </c>
      <c r="H28" s="6"/>
      <c r="I28" s="6">
        <f t="shared" si="2"/>
        <v>15</v>
      </c>
      <c r="J28" s="6">
        <f t="shared" si="3"/>
        <v>15</v>
      </c>
      <c r="K28" s="6">
        <v>186</v>
      </c>
      <c r="L28" s="10" t="s">
        <v>58</v>
      </c>
      <c r="M28" s="6"/>
    </row>
    <row r="29" spans="1:13" ht="60.75" thickBot="1">
      <c r="A29" s="15">
        <v>42765</v>
      </c>
      <c r="B29" s="6" t="s">
        <v>20</v>
      </c>
      <c r="C29" s="6" t="s">
        <v>21</v>
      </c>
      <c r="D29" s="6">
        <f t="shared" si="4"/>
        <v>21068</v>
      </c>
      <c r="E29" s="6">
        <f t="shared" si="0"/>
        <v>21148</v>
      </c>
      <c r="F29" s="6">
        <f t="shared" si="5"/>
        <v>16</v>
      </c>
      <c r="G29" s="6">
        <f t="shared" si="1"/>
        <v>10</v>
      </c>
      <c r="H29" s="6"/>
      <c r="I29" s="6">
        <f t="shared" si="2"/>
        <v>6</v>
      </c>
      <c r="J29" s="6">
        <f t="shared" si="3"/>
        <v>6</v>
      </c>
      <c r="K29" s="6">
        <v>80</v>
      </c>
      <c r="L29" s="10" t="s">
        <v>56</v>
      </c>
      <c r="M29" s="6"/>
    </row>
    <row r="30" spans="1:13" ht="90.75" thickBot="1">
      <c r="A30" s="15">
        <v>42766</v>
      </c>
      <c r="B30" s="6" t="s">
        <v>20</v>
      </c>
      <c r="C30" s="6" t="s">
        <v>21</v>
      </c>
      <c r="D30" s="6">
        <f t="shared" si="4"/>
        <v>21148</v>
      </c>
      <c r="E30" s="6">
        <f t="shared" si="0"/>
        <v>21438</v>
      </c>
      <c r="F30" s="6">
        <f t="shared" si="5"/>
        <v>10</v>
      </c>
      <c r="G30" s="6">
        <f t="shared" si="1"/>
        <v>31</v>
      </c>
      <c r="H30" s="6">
        <v>44</v>
      </c>
      <c r="I30" s="6">
        <f t="shared" si="2"/>
        <v>23</v>
      </c>
      <c r="J30" s="6">
        <f t="shared" si="3"/>
        <v>23</v>
      </c>
      <c r="K30" s="6">
        <v>290</v>
      </c>
      <c r="L30" s="10" t="s">
        <v>311</v>
      </c>
      <c r="M30" s="6"/>
    </row>
    <row r="31" spans="1:13">
      <c r="A31" s="6" t="s">
        <v>22</v>
      </c>
      <c r="B31" s="6" t="s">
        <v>23</v>
      </c>
      <c r="C31" s="6" t="s">
        <v>23</v>
      </c>
      <c r="D31" s="6">
        <f>D14</f>
        <v>20050</v>
      </c>
      <c r="E31" s="6">
        <f>21376</f>
        <v>21376</v>
      </c>
      <c r="F31" s="8">
        <f>F14</f>
        <v>2</v>
      </c>
      <c r="G31" s="8">
        <v>31</v>
      </c>
      <c r="H31" s="6">
        <f>SUM(H14:H30)</f>
        <v>140</v>
      </c>
      <c r="I31" s="6">
        <f>SUM(I14:I30)</f>
        <v>111</v>
      </c>
      <c r="J31" s="6">
        <f>SUM(J14:J30)</f>
        <v>111</v>
      </c>
      <c r="K31" s="6">
        <f>SUM(K14:K30)</f>
        <v>1388</v>
      </c>
      <c r="L31" s="6" t="s">
        <v>23</v>
      </c>
      <c r="M31" s="6" t="s">
        <v>23</v>
      </c>
    </row>
    <row r="33" spans="2:2">
      <c r="B33" t="s">
        <v>241</v>
      </c>
    </row>
  </sheetData>
  <mergeCells count="23">
    <mergeCell ref="M9:M12"/>
    <mergeCell ref="F10:G10"/>
    <mergeCell ref="H10:H12"/>
    <mergeCell ref="I10:J10"/>
    <mergeCell ref="B11:B12"/>
    <mergeCell ref="D11:D12"/>
    <mergeCell ref="E11:E12"/>
    <mergeCell ref="F11:F12"/>
    <mergeCell ref="G11:G12"/>
    <mergeCell ref="I11:I12"/>
    <mergeCell ref="A9:A12"/>
    <mergeCell ref="B9:C10"/>
    <mergeCell ref="D9:E10"/>
    <mergeCell ref="F9:J9"/>
    <mergeCell ref="K9:K12"/>
    <mergeCell ref="L9:L12"/>
    <mergeCell ref="J11:J12"/>
    <mergeCell ref="A1:F1"/>
    <mergeCell ref="A2:E2"/>
    <mergeCell ref="A3:L3"/>
    <mergeCell ref="A4:L4"/>
    <mergeCell ref="A6:L6"/>
    <mergeCell ref="A8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9"/>
  <sheetViews>
    <sheetView topLeftCell="A19" workbookViewId="0">
      <selection activeCell="L22" sqref="L22"/>
    </sheetView>
  </sheetViews>
  <sheetFormatPr defaultRowHeight="15"/>
  <cols>
    <col min="1" max="1" width="10.28515625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8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100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5">
        <v>13</v>
      </c>
    </row>
    <row r="15" spans="1:13" ht="30" customHeight="1">
      <c r="A15" s="14">
        <v>42065</v>
      </c>
      <c r="B15" s="6" t="s">
        <v>20</v>
      </c>
      <c r="C15" s="6" t="s">
        <v>21</v>
      </c>
      <c r="D15" s="6">
        <f>февраль2015!E34</f>
        <v>126795</v>
      </c>
      <c r="E15" s="6">
        <f>D15+K15</f>
        <v>126807</v>
      </c>
      <c r="F15" s="6">
        <v>4</v>
      </c>
      <c r="G15" s="6">
        <f>F15+H15-I15</f>
        <v>3</v>
      </c>
      <c r="H15" s="6"/>
      <c r="I15" s="6">
        <f>ROUND(K15*8.1/100,0)</f>
        <v>1</v>
      </c>
      <c r="J15" s="6">
        <f>I15</f>
        <v>1</v>
      </c>
      <c r="K15" s="6">
        <v>12</v>
      </c>
      <c r="L15" s="10" t="s">
        <v>192</v>
      </c>
      <c r="M15" s="6"/>
    </row>
    <row r="16" spans="1:13" ht="30" customHeight="1">
      <c r="A16" s="14">
        <v>42066</v>
      </c>
      <c r="B16" s="6" t="s">
        <v>20</v>
      </c>
      <c r="C16" s="6" t="s">
        <v>21</v>
      </c>
      <c r="D16" s="6">
        <f>E15</f>
        <v>126807</v>
      </c>
      <c r="E16" s="6">
        <f t="shared" ref="E16:E36" si="0">D16+K16</f>
        <v>126819</v>
      </c>
      <c r="F16" s="6">
        <f>G15</f>
        <v>3</v>
      </c>
      <c r="G16" s="6">
        <f t="shared" ref="G16:G36" si="1">F16+H16-I16</f>
        <v>2</v>
      </c>
      <c r="H16" s="6"/>
      <c r="I16" s="6">
        <f t="shared" ref="I16:I36" si="2">ROUND(K16*8.1/100,0)</f>
        <v>1</v>
      </c>
      <c r="J16" s="6">
        <f t="shared" ref="J16:J36" si="3">I16</f>
        <v>1</v>
      </c>
      <c r="K16" s="6">
        <v>12</v>
      </c>
      <c r="L16" s="10" t="s">
        <v>193</v>
      </c>
      <c r="M16" s="6"/>
    </row>
    <row r="17" spans="1:13" ht="30" customHeight="1">
      <c r="A17" s="14">
        <v>42067</v>
      </c>
      <c r="B17" s="6" t="s">
        <v>20</v>
      </c>
      <c r="C17" s="6" t="s">
        <v>21</v>
      </c>
      <c r="D17" s="6">
        <f t="shared" ref="D17:D36" si="4">E16</f>
        <v>126819</v>
      </c>
      <c r="E17" s="6">
        <f t="shared" si="0"/>
        <v>126831</v>
      </c>
      <c r="F17" s="6">
        <f t="shared" ref="F17:F36" si="5">G16</f>
        <v>2</v>
      </c>
      <c r="G17" s="6">
        <f t="shared" si="1"/>
        <v>1</v>
      </c>
      <c r="H17" s="6"/>
      <c r="I17" s="6">
        <f t="shared" si="2"/>
        <v>1</v>
      </c>
      <c r="J17" s="6">
        <f t="shared" si="3"/>
        <v>1</v>
      </c>
      <c r="K17" s="6">
        <v>12</v>
      </c>
      <c r="L17" s="10" t="s">
        <v>194</v>
      </c>
      <c r="M17" s="6"/>
    </row>
    <row r="18" spans="1:13" ht="39" customHeight="1">
      <c r="A18" s="14">
        <v>42068</v>
      </c>
      <c r="B18" s="6" t="s">
        <v>20</v>
      </c>
      <c r="C18" s="6" t="s">
        <v>21</v>
      </c>
      <c r="D18" s="6">
        <f t="shared" si="4"/>
        <v>126831</v>
      </c>
      <c r="E18" s="6">
        <f t="shared" si="0"/>
        <v>126843</v>
      </c>
      <c r="F18" s="6">
        <f t="shared" si="5"/>
        <v>1</v>
      </c>
      <c r="G18" s="6">
        <f t="shared" si="1"/>
        <v>0</v>
      </c>
      <c r="H18" s="6"/>
      <c r="I18" s="6">
        <f t="shared" si="2"/>
        <v>1</v>
      </c>
      <c r="J18" s="6">
        <f t="shared" si="3"/>
        <v>1</v>
      </c>
      <c r="K18" s="6">
        <v>12</v>
      </c>
      <c r="L18" s="10" t="s">
        <v>195</v>
      </c>
      <c r="M18" s="6"/>
    </row>
    <row r="19" spans="1:13" ht="30" customHeight="1">
      <c r="A19" s="14">
        <v>42069</v>
      </c>
      <c r="B19" s="6" t="s">
        <v>20</v>
      </c>
      <c r="C19" s="6" t="s">
        <v>21</v>
      </c>
      <c r="D19" s="6">
        <f t="shared" si="4"/>
        <v>126843</v>
      </c>
      <c r="E19" s="6">
        <f t="shared" si="0"/>
        <v>126963</v>
      </c>
      <c r="F19" s="6">
        <f t="shared" si="5"/>
        <v>0</v>
      </c>
      <c r="G19" s="6">
        <f t="shared" si="1"/>
        <v>10</v>
      </c>
      <c r="H19" s="6">
        <v>20</v>
      </c>
      <c r="I19" s="6">
        <f t="shared" si="2"/>
        <v>10</v>
      </c>
      <c r="J19" s="6">
        <f t="shared" si="3"/>
        <v>10</v>
      </c>
      <c r="K19" s="6">
        <v>120</v>
      </c>
      <c r="L19" s="10" t="s">
        <v>196</v>
      </c>
      <c r="M19" s="6"/>
    </row>
    <row r="20" spans="1:13" ht="36.75" customHeight="1">
      <c r="A20" s="14">
        <v>42072</v>
      </c>
      <c r="B20" s="6" t="s">
        <v>20</v>
      </c>
      <c r="C20" s="6" t="s">
        <v>21</v>
      </c>
      <c r="D20" s="6">
        <f t="shared" si="4"/>
        <v>126963</v>
      </c>
      <c r="E20" s="6">
        <f t="shared" si="0"/>
        <v>127033</v>
      </c>
      <c r="F20" s="6">
        <f t="shared" si="5"/>
        <v>10</v>
      </c>
      <c r="G20" s="6">
        <f t="shared" si="1"/>
        <v>4</v>
      </c>
      <c r="H20" s="6"/>
      <c r="I20" s="6">
        <f t="shared" si="2"/>
        <v>6</v>
      </c>
      <c r="J20" s="6">
        <f t="shared" si="3"/>
        <v>6</v>
      </c>
      <c r="K20" s="6">
        <v>70</v>
      </c>
      <c r="L20" s="10" t="s">
        <v>92</v>
      </c>
      <c r="M20" s="6"/>
    </row>
    <row r="21" spans="1:13" ht="30" customHeight="1">
      <c r="A21" s="14">
        <v>42073</v>
      </c>
      <c r="B21" s="6" t="s">
        <v>20</v>
      </c>
      <c r="C21" s="6" t="s">
        <v>21</v>
      </c>
      <c r="D21" s="6">
        <f t="shared" si="4"/>
        <v>127033</v>
      </c>
      <c r="E21" s="6">
        <f t="shared" si="0"/>
        <v>127233</v>
      </c>
      <c r="F21" s="6">
        <f t="shared" si="5"/>
        <v>4</v>
      </c>
      <c r="G21" s="6">
        <f t="shared" si="1"/>
        <v>24</v>
      </c>
      <c r="H21" s="6">
        <v>36</v>
      </c>
      <c r="I21" s="6">
        <f t="shared" si="2"/>
        <v>16</v>
      </c>
      <c r="J21" s="6">
        <f t="shared" si="3"/>
        <v>16</v>
      </c>
      <c r="K21" s="6">
        <v>200</v>
      </c>
      <c r="L21" s="10" t="s">
        <v>196</v>
      </c>
      <c r="M21" s="6"/>
    </row>
    <row r="22" spans="1:13" ht="30" customHeight="1">
      <c r="A22" s="14">
        <v>42074</v>
      </c>
      <c r="B22" s="6" t="s">
        <v>20</v>
      </c>
      <c r="C22" s="6" t="s">
        <v>21</v>
      </c>
      <c r="D22" s="6">
        <f t="shared" si="4"/>
        <v>127233</v>
      </c>
      <c r="E22" s="6">
        <f t="shared" si="0"/>
        <v>127283</v>
      </c>
      <c r="F22" s="6">
        <f t="shared" si="5"/>
        <v>24</v>
      </c>
      <c r="G22" s="6">
        <f t="shared" si="1"/>
        <v>20</v>
      </c>
      <c r="H22" s="6"/>
      <c r="I22" s="6">
        <f t="shared" si="2"/>
        <v>4</v>
      </c>
      <c r="J22" s="6">
        <f t="shared" si="3"/>
        <v>4</v>
      </c>
      <c r="K22" s="6">
        <v>50</v>
      </c>
      <c r="L22" s="10" t="s">
        <v>197</v>
      </c>
      <c r="M22" s="6"/>
    </row>
    <row r="23" spans="1:13" ht="30" customHeight="1">
      <c r="A23" s="14">
        <v>42075</v>
      </c>
      <c r="B23" s="6" t="s">
        <v>20</v>
      </c>
      <c r="C23" s="6" t="s">
        <v>21</v>
      </c>
      <c r="D23" s="6">
        <f t="shared" si="4"/>
        <v>127283</v>
      </c>
      <c r="E23" s="6">
        <f t="shared" si="0"/>
        <v>127368</v>
      </c>
      <c r="F23" s="6">
        <f t="shared" si="5"/>
        <v>20</v>
      </c>
      <c r="G23" s="6">
        <f t="shared" si="1"/>
        <v>13</v>
      </c>
      <c r="H23" s="6"/>
      <c r="I23" s="6">
        <f t="shared" si="2"/>
        <v>7</v>
      </c>
      <c r="J23" s="6">
        <f t="shared" si="3"/>
        <v>7</v>
      </c>
      <c r="K23" s="6">
        <v>85</v>
      </c>
      <c r="L23" s="10" t="s">
        <v>198</v>
      </c>
      <c r="M23" s="6"/>
    </row>
    <row r="24" spans="1:13" ht="30" customHeight="1">
      <c r="A24" s="14">
        <v>42076</v>
      </c>
      <c r="B24" s="6" t="s">
        <v>20</v>
      </c>
      <c r="C24" s="6" t="s">
        <v>21</v>
      </c>
      <c r="D24" s="6">
        <f t="shared" si="4"/>
        <v>127368</v>
      </c>
      <c r="E24" s="6">
        <f t="shared" si="0"/>
        <v>127408</v>
      </c>
      <c r="F24" s="6">
        <f t="shared" si="5"/>
        <v>13</v>
      </c>
      <c r="G24" s="6">
        <f t="shared" si="1"/>
        <v>10</v>
      </c>
      <c r="H24" s="6"/>
      <c r="I24" s="6">
        <f t="shared" si="2"/>
        <v>3</v>
      </c>
      <c r="J24" s="6">
        <f t="shared" si="3"/>
        <v>3</v>
      </c>
      <c r="K24" s="6">
        <v>40</v>
      </c>
      <c r="L24" s="10" t="s">
        <v>199</v>
      </c>
      <c r="M24" s="6"/>
    </row>
    <row r="25" spans="1:13" ht="30" customHeight="1">
      <c r="A25" s="14">
        <v>42079</v>
      </c>
      <c r="B25" s="6" t="s">
        <v>20</v>
      </c>
      <c r="C25" s="6" t="s">
        <v>21</v>
      </c>
      <c r="D25" s="6">
        <f t="shared" si="4"/>
        <v>127408</v>
      </c>
      <c r="E25" s="6">
        <f t="shared" si="0"/>
        <v>127628</v>
      </c>
      <c r="F25" s="6">
        <f t="shared" si="5"/>
        <v>10</v>
      </c>
      <c r="G25" s="6">
        <f t="shared" si="1"/>
        <v>2</v>
      </c>
      <c r="H25" s="6">
        <v>10</v>
      </c>
      <c r="I25" s="6">
        <f t="shared" si="2"/>
        <v>18</v>
      </c>
      <c r="J25" s="6">
        <f t="shared" si="3"/>
        <v>18</v>
      </c>
      <c r="K25" s="6">
        <v>220</v>
      </c>
      <c r="L25" s="10" t="s">
        <v>200</v>
      </c>
      <c r="M25" s="6"/>
    </row>
    <row r="26" spans="1:13" ht="30" customHeight="1">
      <c r="A26" s="14">
        <v>42080</v>
      </c>
      <c r="B26" s="6" t="s">
        <v>20</v>
      </c>
      <c r="C26" s="6" t="s">
        <v>21</v>
      </c>
      <c r="D26" s="6">
        <f t="shared" si="4"/>
        <v>127628</v>
      </c>
      <c r="E26" s="6">
        <f t="shared" si="0"/>
        <v>127998</v>
      </c>
      <c r="F26" s="6">
        <f t="shared" si="5"/>
        <v>2</v>
      </c>
      <c r="G26" s="6">
        <f t="shared" si="1"/>
        <v>8</v>
      </c>
      <c r="H26" s="6">
        <v>36</v>
      </c>
      <c r="I26" s="6">
        <f t="shared" si="2"/>
        <v>30</v>
      </c>
      <c r="J26" s="6">
        <f t="shared" si="3"/>
        <v>30</v>
      </c>
      <c r="K26" s="6">
        <v>370</v>
      </c>
      <c r="L26" s="10" t="s">
        <v>201</v>
      </c>
      <c r="M26" s="6"/>
    </row>
    <row r="27" spans="1:13" ht="30" customHeight="1">
      <c r="A27" s="14">
        <v>42081</v>
      </c>
      <c r="B27" s="6" t="s">
        <v>20</v>
      </c>
      <c r="C27" s="6" t="s">
        <v>21</v>
      </c>
      <c r="D27" s="6">
        <f t="shared" si="4"/>
        <v>127998</v>
      </c>
      <c r="E27" s="6">
        <f t="shared" si="0"/>
        <v>128018</v>
      </c>
      <c r="F27" s="6">
        <f t="shared" si="5"/>
        <v>8</v>
      </c>
      <c r="G27" s="6">
        <f t="shared" si="1"/>
        <v>6</v>
      </c>
      <c r="H27" s="6"/>
      <c r="I27" s="6">
        <f t="shared" si="2"/>
        <v>2</v>
      </c>
      <c r="J27" s="6">
        <f t="shared" si="3"/>
        <v>2</v>
      </c>
      <c r="K27" s="6">
        <v>20</v>
      </c>
      <c r="L27" s="10" t="s">
        <v>202</v>
      </c>
      <c r="M27" s="6"/>
    </row>
    <row r="28" spans="1:13" ht="30" customHeight="1">
      <c r="A28" s="14">
        <v>42082</v>
      </c>
      <c r="B28" s="6" t="s">
        <v>20</v>
      </c>
      <c r="C28" s="6" t="s">
        <v>21</v>
      </c>
      <c r="D28" s="6">
        <f t="shared" si="4"/>
        <v>128018</v>
      </c>
      <c r="E28" s="6">
        <f t="shared" si="0"/>
        <v>128058</v>
      </c>
      <c r="F28" s="6">
        <f t="shared" si="5"/>
        <v>6</v>
      </c>
      <c r="G28" s="6">
        <f t="shared" si="1"/>
        <v>39</v>
      </c>
      <c r="H28" s="6">
        <v>36</v>
      </c>
      <c r="I28" s="6">
        <f t="shared" si="2"/>
        <v>3</v>
      </c>
      <c r="J28" s="6">
        <f t="shared" si="3"/>
        <v>3</v>
      </c>
      <c r="K28" s="6">
        <v>40</v>
      </c>
      <c r="L28" s="10" t="s">
        <v>199</v>
      </c>
      <c r="M28" s="6"/>
    </row>
    <row r="29" spans="1:13" ht="30" customHeight="1">
      <c r="A29" s="14">
        <v>42083</v>
      </c>
      <c r="B29" s="6" t="s">
        <v>20</v>
      </c>
      <c r="C29" s="6" t="s">
        <v>21</v>
      </c>
      <c r="D29" s="6">
        <f t="shared" si="4"/>
        <v>128058</v>
      </c>
      <c r="E29" s="6">
        <f t="shared" si="0"/>
        <v>128198</v>
      </c>
      <c r="F29" s="6">
        <f t="shared" si="5"/>
        <v>39</v>
      </c>
      <c r="G29" s="6">
        <f t="shared" si="1"/>
        <v>28</v>
      </c>
      <c r="H29" s="6"/>
      <c r="I29" s="6">
        <f t="shared" si="2"/>
        <v>11</v>
      </c>
      <c r="J29" s="6">
        <f t="shared" si="3"/>
        <v>11</v>
      </c>
      <c r="K29" s="6">
        <v>140</v>
      </c>
      <c r="L29" s="10" t="s">
        <v>196</v>
      </c>
      <c r="M29" s="6"/>
    </row>
    <row r="30" spans="1:13" ht="30" customHeight="1">
      <c r="A30" s="14">
        <v>42086</v>
      </c>
      <c r="B30" s="6" t="s">
        <v>20</v>
      </c>
      <c r="C30" s="6" t="s">
        <v>21</v>
      </c>
      <c r="D30" s="6">
        <f t="shared" si="4"/>
        <v>128198</v>
      </c>
      <c r="E30" s="6">
        <f t="shared" si="0"/>
        <v>128288</v>
      </c>
      <c r="F30" s="6">
        <f t="shared" si="5"/>
        <v>28</v>
      </c>
      <c r="G30" s="6">
        <f t="shared" si="1"/>
        <v>36</v>
      </c>
      <c r="H30" s="6">
        <v>15</v>
      </c>
      <c r="I30" s="6">
        <f t="shared" si="2"/>
        <v>7</v>
      </c>
      <c r="J30" s="6">
        <f t="shared" si="3"/>
        <v>7</v>
      </c>
      <c r="K30" s="6">
        <v>90</v>
      </c>
      <c r="L30" s="10" t="s">
        <v>198</v>
      </c>
      <c r="M30" s="6"/>
    </row>
    <row r="31" spans="1:13" ht="30" customHeight="1">
      <c r="A31" s="14">
        <v>42087</v>
      </c>
      <c r="B31" s="6" t="s">
        <v>20</v>
      </c>
      <c r="C31" s="6" t="s">
        <v>21</v>
      </c>
      <c r="D31" s="6">
        <f t="shared" si="4"/>
        <v>128288</v>
      </c>
      <c r="E31" s="6">
        <f t="shared" si="0"/>
        <v>128328</v>
      </c>
      <c r="F31" s="6">
        <f t="shared" si="5"/>
        <v>36</v>
      </c>
      <c r="G31" s="6">
        <f t="shared" si="1"/>
        <v>33</v>
      </c>
      <c r="H31" s="6"/>
      <c r="I31" s="6">
        <f t="shared" si="2"/>
        <v>3</v>
      </c>
      <c r="J31" s="6">
        <f t="shared" si="3"/>
        <v>3</v>
      </c>
      <c r="K31" s="6">
        <v>40</v>
      </c>
      <c r="L31" s="10" t="s">
        <v>197</v>
      </c>
      <c r="M31" s="6"/>
    </row>
    <row r="32" spans="1:13" ht="30" customHeight="1">
      <c r="A32" s="14">
        <v>42088</v>
      </c>
      <c r="B32" s="6" t="s">
        <v>20</v>
      </c>
      <c r="C32" s="6" t="s">
        <v>21</v>
      </c>
      <c r="D32" s="6">
        <f t="shared" si="4"/>
        <v>128328</v>
      </c>
      <c r="E32" s="6">
        <f t="shared" si="0"/>
        <v>128368</v>
      </c>
      <c r="F32" s="6">
        <f t="shared" si="5"/>
        <v>33</v>
      </c>
      <c r="G32" s="6">
        <f t="shared" si="1"/>
        <v>30</v>
      </c>
      <c r="H32" s="6"/>
      <c r="I32" s="6">
        <f t="shared" si="2"/>
        <v>3</v>
      </c>
      <c r="J32" s="6">
        <f t="shared" si="3"/>
        <v>3</v>
      </c>
      <c r="K32" s="6">
        <v>40</v>
      </c>
      <c r="L32" s="10" t="s">
        <v>197</v>
      </c>
      <c r="M32" s="6"/>
    </row>
    <row r="33" spans="1:13" ht="30" customHeight="1">
      <c r="A33" s="14">
        <v>42089</v>
      </c>
      <c r="B33" s="6" t="s">
        <v>20</v>
      </c>
      <c r="C33" s="6" t="s">
        <v>21</v>
      </c>
      <c r="D33" s="6">
        <f t="shared" si="4"/>
        <v>128368</v>
      </c>
      <c r="E33" s="6">
        <f t="shared" si="0"/>
        <v>128488</v>
      </c>
      <c r="F33" s="6">
        <f t="shared" si="5"/>
        <v>30</v>
      </c>
      <c r="G33" s="6">
        <f t="shared" si="1"/>
        <v>20</v>
      </c>
      <c r="H33" s="6"/>
      <c r="I33" s="6">
        <f t="shared" si="2"/>
        <v>10</v>
      </c>
      <c r="J33" s="6">
        <f t="shared" si="3"/>
        <v>10</v>
      </c>
      <c r="K33" s="6">
        <v>120</v>
      </c>
      <c r="L33" s="10" t="s">
        <v>196</v>
      </c>
      <c r="M33" s="6"/>
    </row>
    <row r="34" spans="1:13" ht="30" customHeight="1">
      <c r="A34" s="14">
        <v>42090</v>
      </c>
      <c r="B34" s="6" t="s">
        <v>20</v>
      </c>
      <c r="C34" s="6" t="s">
        <v>21</v>
      </c>
      <c r="D34" s="6">
        <f t="shared" si="4"/>
        <v>128488</v>
      </c>
      <c r="E34" s="6">
        <f t="shared" si="0"/>
        <v>128523</v>
      </c>
      <c r="F34" s="6">
        <f t="shared" si="5"/>
        <v>20</v>
      </c>
      <c r="G34" s="6">
        <f t="shared" si="1"/>
        <v>17</v>
      </c>
      <c r="H34" s="6"/>
      <c r="I34" s="6">
        <f t="shared" si="2"/>
        <v>3</v>
      </c>
      <c r="J34" s="6">
        <f t="shared" si="3"/>
        <v>3</v>
      </c>
      <c r="K34" s="6">
        <v>35</v>
      </c>
      <c r="L34" s="10" t="s">
        <v>203</v>
      </c>
      <c r="M34" s="6"/>
    </row>
    <row r="35" spans="1:13" ht="30" customHeight="1">
      <c r="A35" s="14">
        <v>42093</v>
      </c>
      <c r="B35" s="6" t="s">
        <v>20</v>
      </c>
      <c r="C35" s="6" t="s">
        <v>21</v>
      </c>
      <c r="D35" s="6">
        <f t="shared" si="4"/>
        <v>128523</v>
      </c>
      <c r="E35" s="6">
        <f t="shared" si="0"/>
        <v>128558</v>
      </c>
      <c r="F35" s="6">
        <f t="shared" si="5"/>
        <v>17</v>
      </c>
      <c r="G35" s="6">
        <f t="shared" si="1"/>
        <v>14</v>
      </c>
      <c r="H35" s="6"/>
      <c r="I35" s="6">
        <f t="shared" si="2"/>
        <v>3</v>
      </c>
      <c r="J35" s="6">
        <f t="shared" si="3"/>
        <v>3</v>
      </c>
      <c r="K35" s="6">
        <v>35</v>
      </c>
      <c r="L35" s="10" t="s">
        <v>204</v>
      </c>
      <c r="M35" s="6"/>
    </row>
    <row r="36" spans="1:13" ht="30" customHeight="1">
      <c r="A36" s="14">
        <v>42094</v>
      </c>
      <c r="B36" s="6" t="s">
        <v>20</v>
      </c>
      <c r="C36" s="6" t="s">
        <v>21</v>
      </c>
      <c r="D36" s="6">
        <f t="shared" si="4"/>
        <v>128558</v>
      </c>
      <c r="E36" s="6">
        <f t="shared" si="0"/>
        <v>128598</v>
      </c>
      <c r="F36" s="6">
        <f t="shared" si="5"/>
        <v>14</v>
      </c>
      <c r="G36" s="6">
        <f t="shared" si="1"/>
        <v>19</v>
      </c>
      <c r="H36" s="6">
        <v>8</v>
      </c>
      <c r="I36" s="6">
        <f t="shared" si="2"/>
        <v>3</v>
      </c>
      <c r="J36" s="6">
        <f t="shared" si="3"/>
        <v>3</v>
      </c>
      <c r="K36" s="6">
        <v>40</v>
      </c>
      <c r="L36" s="10" t="s">
        <v>98</v>
      </c>
      <c r="M36" s="6"/>
    </row>
    <row r="37" spans="1:13" ht="30" customHeight="1">
      <c r="A37" s="6" t="s">
        <v>22</v>
      </c>
      <c r="B37" s="6" t="s">
        <v>23</v>
      </c>
      <c r="C37" s="6" t="s">
        <v>23</v>
      </c>
      <c r="D37" s="6">
        <f>D15</f>
        <v>126795</v>
      </c>
      <c r="E37" s="6">
        <f>E36</f>
        <v>128598</v>
      </c>
      <c r="F37" s="6">
        <f>F15</f>
        <v>4</v>
      </c>
      <c r="G37" s="6">
        <f>G36</f>
        <v>19</v>
      </c>
      <c r="H37" s="6">
        <f>SUM(H15:H36)</f>
        <v>161</v>
      </c>
      <c r="I37" s="6">
        <f>SUM(I15:I36)</f>
        <v>146</v>
      </c>
      <c r="J37" s="6">
        <f>SUM(J15:J36)</f>
        <v>146</v>
      </c>
      <c r="K37" s="6">
        <f>SUM(K15:K36)</f>
        <v>1803</v>
      </c>
      <c r="L37" s="6" t="s">
        <v>23</v>
      </c>
      <c r="M37" s="6" t="s">
        <v>23</v>
      </c>
    </row>
    <row r="39" spans="1:13">
      <c r="B39" t="s">
        <v>191</v>
      </c>
    </row>
  </sheetData>
  <mergeCells count="23">
    <mergeCell ref="K10:K13"/>
    <mergeCell ref="J12:J13"/>
    <mergeCell ref="M10:M13"/>
    <mergeCell ref="F11:G11"/>
    <mergeCell ref="H11:H13"/>
    <mergeCell ref="I11:J11"/>
    <mergeCell ref="F12:F13"/>
    <mergeCell ref="G12:G13"/>
    <mergeCell ref="I12:I13"/>
    <mergeCell ref="L10:L13"/>
    <mergeCell ref="A10:A13"/>
    <mergeCell ref="B10:C11"/>
    <mergeCell ref="D10:E11"/>
    <mergeCell ref="F10:J10"/>
    <mergeCell ref="B12:B13"/>
    <mergeCell ref="D12:D13"/>
    <mergeCell ref="E12:E13"/>
    <mergeCell ref="A9:L9"/>
    <mergeCell ref="A2:F2"/>
    <mergeCell ref="A3:E3"/>
    <mergeCell ref="A4:L4"/>
    <mergeCell ref="A5:L5"/>
    <mergeCell ref="A7:L7"/>
  </mergeCells>
  <phoneticPr fontId="8" type="noConversion"/>
  <pageMargins left="0.31496062992125984" right="0.31496062992125984" top="0.35433070866141736" bottom="0.35433070866141736" header="0" footer="0"/>
  <pageSetup paperSize="9" scale="6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0"/>
  <sheetViews>
    <sheetView topLeftCell="A25" workbookViewId="0">
      <selection activeCell="B40" sqref="B40:F41"/>
    </sheetView>
  </sheetViews>
  <sheetFormatPr defaultRowHeight="15"/>
  <cols>
    <col min="1" max="1" width="10.28515625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8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101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5">
        <v>13</v>
      </c>
    </row>
    <row r="15" spans="1:13" ht="30" customHeight="1">
      <c r="A15" s="14">
        <v>42095</v>
      </c>
      <c r="B15" s="6" t="s">
        <v>20</v>
      </c>
      <c r="C15" s="6" t="s">
        <v>21</v>
      </c>
      <c r="D15" s="6">
        <f>март15!E36</f>
        <v>128598</v>
      </c>
      <c r="E15" s="6">
        <f>D15+K15</f>
        <v>128638</v>
      </c>
      <c r="F15" s="6">
        <f>март15!G36</f>
        <v>19</v>
      </c>
      <c r="G15" s="6">
        <f>F15+H15-I15</f>
        <v>16</v>
      </c>
      <c r="H15" s="6"/>
      <c r="I15" s="6">
        <f>ROUND(K15*7.4/100,0)</f>
        <v>3</v>
      </c>
      <c r="J15" s="6">
        <f>I15</f>
        <v>3</v>
      </c>
      <c r="K15" s="6">
        <v>40</v>
      </c>
      <c r="L15" s="10" t="s">
        <v>199</v>
      </c>
      <c r="M15" s="6"/>
    </row>
    <row r="16" spans="1:13" ht="30" customHeight="1">
      <c r="A16" s="14">
        <v>42096</v>
      </c>
      <c r="B16" s="6" t="s">
        <v>20</v>
      </c>
      <c r="C16" s="6" t="s">
        <v>21</v>
      </c>
      <c r="D16" s="6">
        <f>E15</f>
        <v>128638</v>
      </c>
      <c r="E16" s="6">
        <f t="shared" ref="E16:E37" si="0">D16+K16</f>
        <v>128728</v>
      </c>
      <c r="F16" s="6">
        <f>G15</f>
        <v>16</v>
      </c>
      <c r="G16" s="6">
        <f t="shared" ref="G16:G37" si="1">F16+H16-I16</f>
        <v>34</v>
      </c>
      <c r="H16" s="6">
        <v>25</v>
      </c>
      <c r="I16" s="6">
        <f t="shared" ref="I16:I37" si="2">ROUND(K16*7.4/100,0)</f>
        <v>7</v>
      </c>
      <c r="J16" s="6">
        <f t="shared" ref="J16:J37" si="3">I16</f>
        <v>7</v>
      </c>
      <c r="K16" s="6">
        <v>90</v>
      </c>
      <c r="L16" s="10" t="s">
        <v>92</v>
      </c>
      <c r="M16" s="6"/>
    </row>
    <row r="17" spans="1:13" ht="30" customHeight="1">
      <c r="A17" s="14">
        <v>42097</v>
      </c>
      <c r="B17" s="6" t="s">
        <v>20</v>
      </c>
      <c r="C17" s="6" t="s">
        <v>21</v>
      </c>
      <c r="D17" s="6">
        <f t="shared" ref="D17:D37" si="4">E16</f>
        <v>128728</v>
      </c>
      <c r="E17" s="6">
        <f t="shared" si="0"/>
        <v>128978</v>
      </c>
      <c r="F17" s="6">
        <f t="shared" ref="F17:F37" si="5">G16</f>
        <v>34</v>
      </c>
      <c r="G17" s="6">
        <f t="shared" si="1"/>
        <v>15</v>
      </c>
      <c r="H17" s="6"/>
      <c r="I17" s="6">
        <f t="shared" si="2"/>
        <v>19</v>
      </c>
      <c r="J17" s="6">
        <f t="shared" si="3"/>
        <v>19</v>
      </c>
      <c r="K17" s="6">
        <v>250</v>
      </c>
      <c r="L17" s="10" t="s">
        <v>196</v>
      </c>
      <c r="M17" s="6"/>
    </row>
    <row r="18" spans="1:13" ht="30" customHeight="1">
      <c r="A18" s="14">
        <v>42099</v>
      </c>
      <c r="B18" s="6"/>
      <c r="C18" s="6"/>
      <c r="D18" s="6">
        <f t="shared" si="4"/>
        <v>128978</v>
      </c>
      <c r="E18" s="6">
        <f t="shared" si="0"/>
        <v>128978</v>
      </c>
      <c r="F18" s="6">
        <f t="shared" si="5"/>
        <v>15</v>
      </c>
      <c r="G18" s="6">
        <f t="shared" si="1"/>
        <v>35</v>
      </c>
      <c r="H18" s="6">
        <v>20</v>
      </c>
      <c r="I18" s="6">
        <f t="shared" si="2"/>
        <v>0</v>
      </c>
      <c r="J18" s="6">
        <f t="shared" si="3"/>
        <v>0</v>
      </c>
      <c r="K18" s="6">
        <v>0</v>
      </c>
      <c r="L18" s="10"/>
      <c r="M18" s="6"/>
    </row>
    <row r="19" spans="1:13" ht="36.75" customHeight="1">
      <c r="A19" s="14">
        <v>42100</v>
      </c>
      <c r="B19" s="6" t="s">
        <v>20</v>
      </c>
      <c r="C19" s="6" t="s">
        <v>21</v>
      </c>
      <c r="D19" s="6">
        <f t="shared" si="4"/>
        <v>128978</v>
      </c>
      <c r="E19" s="6">
        <f t="shared" si="0"/>
        <v>129018</v>
      </c>
      <c r="F19" s="6">
        <f t="shared" si="5"/>
        <v>35</v>
      </c>
      <c r="G19" s="6">
        <f t="shared" si="1"/>
        <v>32</v>
      </c>
      <c r="H19" s="6"/>
      <c r="I19" s="6">
        <f t="shared" si="2"/>
        <v>3</v>
      </c>
      <c r="J19" s="6">
        <f t="shared" si="3"/>
        <v>3</v>
      </c>
      <c r="K19" s="6">
        <v>40</v>
      </c>
      <c r="L19" s="10" t="s">
        <v>205</v>
      </c>
      <c r="M19" s="6"/>
    </row>
    <row r="20" spans="1:13" ht="30" customHeight="1">
      <c r="A20" s="14">
        <v>42101</v>
      </c>
      <c r="B20" s="6" t="s">
        <v>20</v>
      </c>
      <c r="C20" s="6" t="s">
        <v>21</v>
      </c>
      <c r="D20" s="6">
        <f t="shared" si="4"/>
        <v>129018</v>
      </c>
      <c r="E20" s="6">
        <f t="shared" si="0"/>
        <v>129138</v>
      </c>
      <c r="F20" s="6">
        <f t="shared" si="5"/>
        <v>32</v>
      </c>
      <c r="G20" s="6">
        <f t="shared" si="1"/>
        <v>23</v>
      </c>
      <c r="H20" s="6"/>
      <c r="I20" s="6">
        <f t="shared" si="2"/>
        <v>9</v>
      </c>
      <c r="J20" s="6">
        <f t="shared" si="3"/>
        <v>9</v>
      </c>
      <c r="K20" s="6">
        <v>120</v>
      </c>
      <c r="L20" s="10" t="s">
        <v>199</v>
      </c>
      <c r="M20" s="6"/>
    </row>
    <row r="21" spans="1:13" ht="30" customHeight="1">
      <c r="A21" s="14">
        <v>42102</v>
      </c>
      <c r="B21" s="6" t="s">
        <v>20</v>
      </c>
      <c r="C21" s="6" t="s">
        <v>21</v>
      </c>
      <c r="D21" s="6">
        <f t="shared" si="4"/>
        <v>129138</v>
      </c>
      <c r="E21" s="6">
        <f t="shared" si="0"/>
        <v>129208</v>
      </c>
      <c r="F21" s="6">
        <f t="shared" si="5"/>
        <v>23</v>
      </c>
      <c r="G21" s="6">
        <f t="shared" si="1"/>
        <v>18</v>
      </c>
      <c r="H21" s="6"/>
      <c r="I21" s="6">
        <f t="shared" si="2"/>
        <v>5</v>
      </c>
      <c r="J21" s="6">
        <f t="shared" si="3"/>
        <v>5</v>
      </c>
      <c r="K21" s="6">
        <v>70</v>
      </c>
      <c r="L21" s="10" t="s">
        <v>200</v>
      </c>
      <c r="M21" s="6"/>
    </row>
    <row r="22" spans="1:13" ht="30" customHeight="1">
      <c r="A22" s="14">
        <v>42103</v>
      </c>
      <c r="B22" s="6" t="s">
        <v>20</v>
      </c>
      <c r="C22" s="6" t="s">
        <v>21</v>
      </c>
      <c r="D22" s="6">
        <f t="shared" si="4"/>
        <v>129208</v>
      </c>
      <c r="E22" s="6">
        <f t="shared" si="0"/>
        <v>129298</v>
      </c>
      <c r="F22" s="6">
        <f t="shared" si="5"/>
        <v>18</v>
      </c>
      <c r="G22" s="6">
        <f t="shared" si="1"/>
        <v>11</v>
      </c>
      <c r="H22" s="6"/>
      <c r="I22" s="6">
        <f t="shared" si="2"/>
        <v>7</v>
      </c>
      <c r="J22" s="6">
        <f t="shared" si="3"/>
        <v>7</v>
      </c>
      <c r="K22" s="6">
        <v>90</v>
      </c>
      <c r="L22" s="10" t="s">
        <v>201</v>
      </c>
      <c r="M22" s="6"/>
    </row>
    <row r="23" spans="1:13" ht="30" customHeight="1">
      <c r="A23" s="14">
        <v>42104</v>
      </c>
      <c r="B23" s="6" t="s">
        <v>20</v>
      </c>
      <c r="C23" s="6" t="s">
        <v>21</v>
      </c>
      <c r="D23" s="6">
        <f t="shared" si="4"/>
        <v>129298</v>
      </c>
      <c r="E23" s="6">
        <f t="shared" si="0"/>
        <v>129353</v>
      </c>
      <c r="F23" s="6">
        <f t="shared" si="5"/>
        <v>11</v>
      </c>
      <c r="G23" s="6">
        <f t="shared" si="1"/>
        <v>27</v>
      </c>
      <c r="H23" s="6">
        <v>20</v>
      </c>
      <c r="I23" s="6">
        <f t="shared" si="2"/>
        <v>4</v>
      </c>
      <c r="J23" s="6">
        <f t="shared" si="3"/>
        <v>4</v>
      </c>
      <c r="K23" s="6">
        <v>55</v>
      </c>
      <c r="L23" s="10" t="s">
        <v>205</v>
      </c>
      <c r="M23" s="6"/>
    </row>
    <row r="24" spans="1:13" ht="30" customHeight="1">
      <c r="A24" s="14">
        <v>42107</v>
      </c>
      <c r="B24" s="6" t="s">
        <v>20</v>
      </c>
      <c r="C24" s="6" t="s">
        <v>21</v>
      </c>
      <c r="D24" s="6">
        <f t="shared" si="4"/>
        <v>129353</v>
      </c>
      <c r="E24" s="6">
        <f t="shared" si="0"/>
        <v>129593</v>
      </c>
      <c r="F24" s="6">
        <f t="shared" si="5"/>
        <v>27</v>
      </c>
      <c r="G24" s="6">
        <f t="shared" si="1"/>
        <v>24</v>
      </c>
      <c r="H24" s="6">
        <v>15</v>
      </c>
      <c r="I24" s="6">
        <f t="shared" si="2"/>
        <v>18</v>
      </c>
      <c r="J24" s="6">
        <f t="shared" si="3"/>
        <v>18</v>
      </c>
      <c r="K24" s="6">
        <v>240</v>
      </c>
      <c r="L24" s="10" t="s">
        <v>206</v>
      </c>
      <c r="M24" s="6"/>
    </row>
    <row r="25" spans="1:13" ht="30" customHeight="1">
      <c r="A25" s="14">
        <v>42108</v>
      </c>
      <c r="B25" s="6" t="s">
        <v>20</v>
      </c>
      <c r="C25" s="6" t="s">
        <v>21</v>
      </c>
      <c r="D25" s="6">
        <f t="shared" si="4"/>
        <v>129593</v>
      </c>
      <c r="E25" s="6">
        <f t="shared" si="0"/>
        <v>129636</v>
      </c>
      <c r="F25" s="6">
        <f t="shared" si="5"/>
        <v>24</v>
      </c>
      <c r="G25" s="6">
        <f t="shared" si="1"/>
        <v>21</v>
      </c>
      <c r="H25" s="6"/>
      <c r="I25" s="6">
        <f t="shared" si="2"/>
        <v>3</v>
      </c>
      <c r="J25" s="6">
        <f t="shared" si="3"/>
        <v>3</v>
      </c>
      <c r="K25" s="6">
        <v>43</v>
      </c>
      <c r="L25" s="10" t="s">
        <v>96</v>
      </c>
      <c r="M25" s="6"/>
    </row>
    <row r="26" spans="1:13" ht="30" customHeight="1">
      <c r="A26" s="14">
        <v>42109</v>
      </c>
      <c r="B26" s="6" t="s">
        <v>20</v>
      </c>
      <c r="C26" s="6" t="s">
        <v>21</v>
      </c>
      <c r="D26" s="6">
        <f t="shared" si="4"/>
        <v>129636</v>
      </c>
      <c r="E26" s="6">
        <f t="shared" si="0"/>
        <v>129736</v>
      </c>
      <c r="F26" s="6">
        <f t="shared" si="5"/>
        <v>21</v>
      </c>
      <c r="G26" s="6">
        <f t="shared" si="1"/>
        <v>14</v>
      </c>
      <c r="H26" s="6"/>
      <c r="I26" s="6">
        <f t="shared" si="2"/>
        <v>7</v>
      </c>
      <c r="J26" s="6">
        <f t="shared" si="3"/>
        <v>7</v>
      </c>
      <c r="K26" s="6">
        <v>100</v>
      </c>
      <c r="L26" s="10" t="s">
        <v>208</v>
      </c>
      <c r="M26" s="6"/>
    </row>
    <row r="27" spans="1:13" ht="30" customHeight="1">
      <c r="A27" s="14">
        <v>42110</v>
      </c>
      <c r="B27" s="6" t="s">
        <v>20</v>
      </c>
      <c r="C27" s="6" t="s">
        <v>21</v>
      </c>
      <c r="D27" s="6">
        <f t="shared" si="4"/>
        <v>129736</v>
      </c>
      <c r="E27" s="6">
        <f t="shared" si="0"/>
        <v>129816</v>
      </c>
      <c r="F27" s="6">
        <f t="shared" si="5"/>
        <v>14</v>
      </c>
      <c r="G27" s="6">
        <f t="shared" si="1"/>
        <v>23</v>
      </c>
      <c r="H27" s="6">
        <v>15</v>
      </c>
      <c r="I27" s="6">
        <f t="shared" si="2"/>
        <v>6</v>
      </c>
      <c r="J27" s="6">
        <f t="shared" si="3"/>
        <v>6</v>
      </c>
      <c r="K27" s="6">
        <v>80</v>
      </c>
      <c r="L27" s="10" t="s">
        <v>200</v>
      </c>
      <c r="M27" s="6"/>
    </row>
    <row r="28" spans="1:13" ht="30" customHeight="1">
      <c r="A28" s="14">
        <v>42111</v>
      </c>
      <c r="B28" s="6" t="s">
        <v>20</v>
      </c>
      <c r="C28" s="6" t="s">
        <v>21</v>
      </c>
      <c r="D28" s="6">
        <f t="shared" si="4"/>
        <v>129816</v>
      </c>
      <c r="E28" s="6">
        <f t="shared" si="0"/>
        <v>130056</v>
      </c>
      <c r="F28" s="6">
        <f t="shared" si="5"/>
        <v>23</v>
      </c>
      <c r="G28" s="6">
        <f t="shared" si="1"/>
        <v>41</v>
      </c>
      <c r="H28" s="6">
        <v>36</v>
      </c>
      <c r="I28" s="6">
        <f t="shared" si="2"/>
        <v>18</v>
      </c>
      <c r="J28" s="6">
        <f t="shared" si="3"/>
        <v>18</v>
      </c>
      <c r="K28" s="6">
        <v>240</v>
      </c>
      <c r="L28" s="10" t="s">
        <v>206</v>
      </c>
      <c r="M28" s="6"/>
    </row>
    <row r="29" spans="1:13" ht="30" customHeight="1">
      <c r="A29" s="14">
        <v>42114</v>
      </c>
      <c r="B29" s="6" t="s">
        <v>20</v>
      </c>
      <c r="C29" s="6" t="s">
        <v>21</v>
      </c>
      <c r="D29" s="6">
        <f t="shared" si="4"/>
        <v>130056</v>
      </c>
      <c r="E29" s="6">
        <f t="shared" si="0"/>
        <v>130076</v>
      </c>
      <c r="F29" s="6">
        <f t="shared" si="5"/>
        <v>41</v>
      </c>
      <c r="G29" s="6">
        <f t="shared" si="1"/>
        <v>40</v>
      </c>
      <c r="H29" s="6"/>
      <c r="I29" s="6">
        <f t="shared" si="2"/>
        <v>1</v>
      </c>
      <c r="J29" s="6">
        <f t="shared" si="3"/>
        <v>1</v>
      </c>
      <c r="K29" s="6">
        <v>20</v>
      </c>
      <c r="L29" s="10" t="s">
        <v>207</v>
      </c>
      <c r="M29" s="6"/>
    </row>
    <row r="30" spans="1:13" ht="30" customHeight="1">
      <c r="A30" s="14">
        <v>42115</v>
      </c>
      <c r="B30" s="6" t="s">
        <v>20</v>
      </c>
      <c r="C30" s="6" t="s">
        <v>21</v>
      </c>
      <c r="D30" s="6">
        <f t="shared" si="4"/>
        <v>130076</v>
      </c>
      <c r="E30" s="6">
        <f t="shared" si="0"/>
        <v>130176</v>
      </c>
      <c r="F30" s="6">
        <f t="shared" si="5"/>
        <v>40</v>
      </c>
      <c r="G30" s="6">
        <f t="shared" si="1"/>
        <v>33</v>
      </c>
      <c r="H30" s="6"/>
      <c r="I30" s="6">
        <f t="shared" si="2"/>
        <v>7</v>
      </c>
      <c r="J30" s="6">
        <f t="shared" si="3"/>
        <v>7</v>
      </c>
      <c r="K30" s="6">
        <v>100</v>
      </c>
      <c r="L30" s="10" t="s">
        <v>208</v>
      </c>
      <c r="M30" s="6"/>
    </row>
    <row r="31" spans="1:13" ht="30" customHeight="1">
      <c r="A31" s="14">
        <v>42116</v>
      </c>
      <c r="B31" s="6" t="s">
        <v>20</v>
      </c>
      <c r="C31" s="6" t="s">
        <v>21</v>
      </c>
      <c r="D31" s="6">
        <f t="shared" si="4"/>
        <v>130176</v>
      </c>
      <c r="E31" s="6">
        <f t="shared" si="0"/>
        <v>130266</v>
      </c>
      <c r="F31" s="6">
        <f t="shared" si="5"/>
        <v>33</v>
      </c>
      <c r="G31" s="6">
        <f t="shared" si="1"/>
        <v>36</v>
      </c>
      <c r="H31" s="6">
        <v>10</v>
      </c>
      <c r="I31" s="6">
        <f t="shared" si="2"/>
        <v>7</v>
      </c>
      <c r="J31" s="6">
        <f t="shared" si="3"/>
        <v>7</v>
      </c>
      <c r="K31" s="6">
        <v>90</v>
      </c>
      <c r="L31" s="10" t="s">
        <v>200</v>
      </c>
      <c r="M31" s="6"/>
    </row>
    <row r="32" spans="1:13" ht="30" customHeight="1">
      <c r="A32" s="14">
        <v>42117</v>
      </c>
      <c r="B32" s="6" t="s">
        <v>20</v>
      </c>
      <c r="C32" s="6" t="s">
        <v>21</v>
      </c>
      <c r="D32" s="6">
        <f t="shared" si="4"/>
        <v>130266</v>
      </c>
      <c r="E32" s="6">
        <f t="shared" si="0"/>
        <v>130321</v>
      </c>
      <c r="F32" s="6">
        <f t="shared" si="5"/>
        <v>36</v>
      </c>
      <c r="G32" s="6">
        <f t="shared" si="1"/>
        <v>32</v>
      </c>
      <c r="H32" s="6"/>
      <c r="I32" s="6">
        <f t="shared" si="2"/>
        <v>4</v>
      </c>
      <c r="J32" s="6">
        <f t="shared" si="3"/>
        <v>4</v>
      </c>
      <c r="K32" s="6">
        <v>55</v>
      </c>
      <c r="L32" s="10" t="s">
        <v>96</v>
      </c>
      <c r="M32" s="6"/>
    </row>
    <row r="33" spans="1:13" ht="30" customHeight="1">
      <c r="A33" s="14">
        <v>42118</v>
      </c>
      <c r="B33" s="6" t="s">
        <v>20</v>
      </c>
      <c r="C33" s="6" t="s">
        <v>21</v>
      </c>
      <c r="D33" s="6">
        <f t="shared" si="4"/>
        <v>130321</v>
      </c>
      <c r="E33" s="6">
        <f t="shared" si="0"/>
        <v>130411</v>
      </c>
      <c r="F33" s="6">
        <f t="shared" si="5"/>
        <v>32</v>
      </c>
      <c r="G33" s="6">
        <f t="shared" si="1"/>
        <v>45</v>
      </c>
      <c r="H33" s="6">
        <v>20</v>
      </c>
      <c r="I33" s="6">
        <f t="shared" si="2"/>
        <v>7</v>
      </c>
      <c r="J33" s="6">
        <f t="shared" si="3"/>
        <v>7</v>
      </c>
      <c r="K33" s="6">
        <v>90</v>
      </c>
      <c r="L33" s="10" t="s">
        <v>200</v>
      </c>
      <c r="M33" s="6"/>
    </row>
    <row r="34" spans="1:13" ht="30" customHeight="1">
      <c r="A34" s="14">
        <v>42121</v>
      </c>
      <c r="B34" s="6" t="s">
        <v>20</v>
      </c>
      <c r="C34" s="6" t="s">
        <v>21</v>
      </c>
      <c r="D34" s="6">
        <f t="shared" si="4"/>
        <v>130411</v>
      </c>
      <c r="E34" s="6">
        <f t="shared" si="0"/>
        <v>130466</v>
      </c>
      <c r="F34" s="6">
        <f t="shared" si="5"/>
        <v>45</v>
      </c>
      <c r="G34" s="6">
        <f t="shared" si="1"/>
        <v>41</v>
      </c>
      <c r="H34" s="6"/>
      <c r="I34" s="6">
        <f t="shared" si="2"/>
        <v>4</v>
      </c>
      <c r="J34" s="6">
        <f t="shared" si="3"/>
        <v>4</v>
      </c>
      <c r="K34" s="6">
        <v>55</v>
      </c>
      <c r="L34" s="10" t="s">
        <v>197</v>
      </c>
      <c r="M34" s="6"/>
    </row>
    <row r="35" spans="1:13" ht="30" customHeight="1">
      <c r="A35" s="14">
        <v>42122</v>
      </c>
      <c r="B35" s="6" t="s">
        <v>20</v>
      </c>
      <c r="C35" s="6" t="s">
        <v>21</v>
      </c>
      <c r="D35" s="6">
        <f t="shared" si="4"/>
        <v>130466</v>
      </c>
      <c r="E35" s="6">
        <f t="shared" si="0"/>
        <v>130536</v>
      </c>
      <c r="F35" s="6">
        <f t="shared" si="5"/>
        <v>41</v>
      </c>
      <c r="G35" s="6">
        <f t="shared" si="1"/>
        <v>36</v>
      </c>
      <c r="H35" s="6"/>
      <c r="I35" s="6">
        <f t="shared" si="2"/>
        <v>5</v>
      </c>
      <c r="J35" s="6">
        <f t="shared" si="3"/>
        <v>5</v>
      </c>
      <c r="K35" s="6">
        <v>70</v>
      </c>
      <c r="L35" s="10" t="s">
        <v>200</v>
      </c>
      <c r="M35" s="6"/>
    </row>
    <row r="36" spans="1:13" ht="30" customHeight="1">
      <c r="A36" s="14">
        <v>42123</v>
      </c>
      <c r="B36" s="6" t="s">
        <v>20</v>
      </c>
      <c r="C36" s="6" t="s">
        <v>21</v>
      </c>
      <c r="D36" s="6">
        <f t="shared" si="4"/>
        <v>130536</v>
      </c>
      <c r="E36" s="6">
        <f t="shared" si="0"/>
        <v>130596</v>
      </c>
      <c r="F36" s="6">
        <f t="shared" si="5"/>
        <v>36</v>
      </c>
      <c r="G36" s="6">
        <f t="shared" si="1"/>
        <v>32</v>
      </c>
      <c r="H36" s="6"/>
      <c r="I36" s="6">
        <f t="shared" si="2"/>
        <v>4</v>
      </c>
      <c r="J36" s="6">
        <f t="shared" si="3"/>
        <v>4</v>
      </c>
      <c r="K36" s="6">
        <v>60</v>
      </c>
      <c r="L36" s="10" t="s">
        <v>209</v>
      </c>
      <c r="M36" s="6"/>
    </row>
    <row r="37" spans="1:13" ht="30" customHeight="1">
      <c r="A37" s="14">
        <v>42124</v>
      </c>
      <c r="B37" s="6" t="s">
        <v>20</v>
      </c>
      <c r="C37" s="6" t="s">
        <v>21</v>
      </c>
      <c r="D37" s="6">
        <f t="shared" si="4"/>
        <v>130596</v>
      </c>
      <c r="E37" s="6">
        <f t="shared" si="0"/>
        <v>130706</v>
      </c>
      <c r="F37" s="6">
        <f t="shared" si="5"/>
        <v>32</v>
      </c>
      <c r="G37" s="6">
        <f t="shared" si="1"/>
        <v>24</v>
      </c>
      <c r="H37" s="6"/>
      <c r="I37" s="6">
        <f t="shared" si="2"/>
        <v>8</v>
      </c>
      <c r="J37" s="6">
        <f t="shared" si="3"/>
        <v>8</v>
      </c>
      <c r="K37" s="6">
        <v>110</v>
      </c>
      <c r="L37" s="10" t="s">
        <v>98</v>
      </c>
      <c r="M37" s="6"/>
    </row>
    <row r="38" spans="1:13" ht="30" customHeight="1">
      <c r="A38" s="6" t="s">
        <v>22</v>
      </c>
      <c r="B38" s="6" t="s">
        <v>23</v>
      </c>
      <c r="C38" s="6" t="s">
        <v>23</v>
      </c>
      <c r="D38" s="6">
        <f>D15</f>
        <v>128598</v>
      </c>
      <c r="E38" s="6">
        <f>E37</f>
        <v>130706</v>
      </c>
      <c r="F38" s="6">
        <f>F15</f>
        <v>19</v>
      </c>
      <c r="G38" s="6">
        <f>G37</f>
        <v>24</v>
      </c>
      <c r="H38" s="6">
        <f>SUM(H15:H37)</f>
        <v>161</v>
      </c>
      <c r="I38" s="6">
        <f>SUM(I15:I37)</f>
        <v>156</v>
      </c>
      <c r="J38" s="6">
        <f>SUM(J15:J37)</f>
        <v>156</v>
      </c>
      <c r="K38" s="6">
        <f>SUM(K15:K37)</f>
        <v>2108</v>
      </c>
      <c r="L38" s="6" t="s">
        <v>23</v>
      </c>
      <c r="M38" s="6" t="s">
        <v>23</v>
      </c>
    </row>
    <row r="40" spans="1:13">
      <c r="B40" t="s">
        <v>191</v>
      </c>
    </row>
  </sheetData>
  <mergeCells count="23">
    <mergeCell ref="K10:K13"/>
    <mergeCell ref="J12:J13"/>
    <mergeCell ref="M10:M13"/>
    <mergeCell ref="F11:G11"/>
    <mergeCell ref="H11:H13"/>
    <mergeCell ref="I11:J11"/>
    <mergeCell ref="F12:F13"/>
    <mergeCell ref="G12:G13"/>
    <mergeCell ref="I12:I13"/>
    <mergeCell ref="L10:L13"/>
    <mergeCell ref="A10:A13"/>
    <mergeCell ref="B10:C11"/>
    <mergeCell ref="D10:E11"/>
    <mergeCell ref="F10:J10"/>
    <mergeCell ref="B12:B13"/>
    <mergeCell ref="D12:D13"/>
    <mergeCell ref="E12:E13"/>
    <mergeCell ref="A9:L9"/>
    <mergeCell ref="A2:F2"/>
    <mergeCell ref="A3:E3"/>
    <mergeCell ref="A4:L4"/>
    <mergeCell ref="A5:L5"/>
    <mergeCell ref="A7:L7"/>
  </mergeCells>
  <phoneticPr fontId="8" type="noConversion"/>
  <pageMargins left="0.31496062992125984" right="0.31496062992125984" top="0.35433070866141736" bottom="0.35433070866141736" header="0" footer="0"/>
  <pageSetup paperSize="9" scale="6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7"/>
  <sheetViews>
    <sheetView workbookViewId="0">
      <selection activeCell="K41" sqref="K41"/>
    </sheetView>
  </sheetViews>
  <sheetFormatPr defaultRowHeight="15"/>
  <cols>
    <col min="1" max="1" width="10.28515625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8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102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5">
        <v>13</v>
      </c>
    </row>
    <row r="15" spans="1:13" ht="30" customHeight="1">
      <c r="A15" s="14">
        <v>42129</v>
      </c>
      <c r="B15" s="6" t="s">
        <v>20</v>
      </c>
      <c r="C15" s="6" t="s">
        <v>21</v>
      </c>
      <c r="D15" s="6">
        <f>апрель15!E37</f>
        <v>130706</v>
      </c>
      <c r="E15" s="6">
        <f>D15+K15</f>
        <v>130886</v>
      </c>
      <c r="F15" s="6">
        <f>апрель15!G37</f>
        <v>24</v>
      </c>
      <c r="G15" s="6">
        <f>F15+H15-I15</f>
        <v>26</v>
      </c>
      <c r="H15" s="6">
        <v>15</v>
      </c>
      <c r="I15" s="6">
        <f>ROUND(K15*7.4/100,0)</f>
        <v>13</v>
      </c>
      <c r="J15" s="6">
        <f>I15</f>
        <v>13</v>
      </c>
      <c r="K15" s="6">
        <v>180</v>
      </c>
      <c r="L15" s="10" t="s">
        <v>92</v>
      </c>
      <c r="M15" s="6"/>
    </row>
    <row r="16" spans="1:13" ht="30" customHeight="1">
      <c r="A16" s="14">
        <v>42130</v>
      </c>
      <c r="B16" s="6" t="s">
        <v>20</v>
      </c>
      <c r="C16" s="6" t="s">
        <v>21</v>
      </c>
      <c r="D16" s="6">
        <f>E15</f>
        <v>130886</v>
      </c>
      <c r="E16" s="6">
        <f t="shared" ref="E16:E34" si="0">D16+K16</f>
        <v>130903</v>
      </c>
      <c r="F16" s="6">
        <f>G15</f>
        <v>26</v>
      </c>
      <c r="G16" s="6">
        <f t="shared" ref="G16:G34" si="1">F16+H16-I16</f>
        <v>25</v>
      </c>
      <c r="H16" s="6"/>
      <c r="I16" s="6">
        <f t="shared" ref="I16:I34" si="2">ROUND(K16*7.4/100,0)</f>
        <v>1</v>
      </c>
      <c r="J16" s="6">
        <f t="shared" ref="J16:J34" si="3">I16</f>
        <v>1</v>
      </c>
      <c r="K16" s="6">
        <v>17</v>
      </c>
      <c r="L16" s="10" t="s">
        <v>210</v>
      </c>
      <c r="M16" s="6"/>
    </row>
    <row r="17" spans="1:13" ht="30" customHeight="1">
      <c r="A17" s="14">
        <v>42131</v>
      </c>
      <c r="B17" s="6" t="s">
        <v>20</v>
      </c>
      <c r="C17" s="6" t="s">
        <v>21</v>
      </c>
      <c r="D17" s="6">
        <f t="shared" ref="D17:D34" si="4">E16</f>
        <v>130903</v>
      </c>
      <c r="E17" s="6">
        <f t="shared" si="0"/>
        <v>131053</v>
      </c>
      <c r="F17" s="6">
        <f t="shared" ref="F17:F34" si="5">G16</f>
        <v>25</v>
      </c>
      <c r="G17" s="6">
        <f t="shared" si="1"/>
        <v>24</v>
      </c>
      <c r="H17" s="6">
        <v>10</v>
      </c>
      <c r="I17" s="6">
        <f t="shared" si="2"/>
        <v>11</v>
      </c>
      <c r="J17" s="6">
        <f t="shared" si="3"/>
        <v>11</v>
      </c>
      <c r="K17" s="6">
        <v>150</v>
      </c>
      <c r="L17" s="10" t="s">
        <v>211</v>
      </c>
      <c r="M17" s="6"/>
    </row>
    <row r="18" spans="1:13" ht="30" customHeight="1">
      <c r="A18" s="14">
        <v>42132</v>
      </c>
      <c r="B18" s="6" t="s">
        <v>20</v>
      </c>
      <c r="C18" s="6" t="s">
        <v>21</v>
      </c>
      <c r="D18" s="6">
        <f t="shared" si="4"/>
        <v>131053</v>
      </c>
      <c r="E18" s="6">
        <f t="shared" si="0"/>
        <v>131068</v>
      </c>
      <c r="F18" s="6">
        <f t="shared" si="5"/>
        <v>24</v>
      </c>
      <c r="G18" s="6">
        <f t="shared" si="1"/>
        <v>43</v>
      </c>
      <c r="H18" s="6">
        <v>20</v>
      </c>
      <c r="I18" s="6">
        <f t="shared" si="2"/>
        <v>1</v>
      </c>
      <c r="J18" s="6">
        <f t="shared" si="3"/>
        <v>1</v>
      </c>
      <c r="K18" s="6">
        <v>15</v>
      </c>
      <c r="L18" s="10" t="s">
        <v>212</v>
      </c>
      <c r="M18" s="6"/>
    </row>
    <row r="19" spans="1:13" ht="36.75" customHeight="1">
      <c r="A19" s="14">
        <v>42135</v>
      </c>
      <c r="B19" s="6" t="s">
        <v>20</v>
      </c>
      <c r="C19" s="6" t="s">
        <v>21</v>
      </c>
      <c r="D19" s="6">
        <f t="shared" si="4"/>
        <v>131068</v>
      </c>
      <c r="E19" s="6">
        <f t="shared" si="0"/>
        <v>131068</v>
      </c>
      <c r="F19" s="6">
        <f t="shared" si="5"/>
        <v>43</v>
      </c>
      <c r="G19" s="6">
        <f t="shared" si="1"/>
        <v>43</v>
      </c>
      <c r="H19" s="6"/>
      <c r="I19" s="6">
        <f t="shared" si="2"/>
        <v>0</v>
      </c>
      <c r="J19" s="6">
        <f t="shared" si="3"/>
        <v>0</v>
      </c>
      <c r="K19" s="6">
        <v>0</v>
      </c>
      <c r="L19" s="10"/>
      <c r="M19" s="6"/>
    </row>
    <row r="20" spans="1:13" ht="30" customHeight="1">
      <c r="A20" s="14">
        <v>42136</v>
      </c>
      <c r="B20" s="6" t="s">
        <v>20</v>
      </c>
      <c r="C20" s="6" t="s">
        <v>21</v>
      </c>
      <c r="D20" s="6">
        <f t="shared" si="4"/>
        <v>131068</v>
      </c>
      <c r="E20" s="6">
        <f t="shared" si="0"/>
        <v>131093</v>
      </c>
      <c r="F20" s="6">
        <f t="shared" si="5"/>
        <v>43</v>
      </c>
      <c r="G20" s="6">
        <f t="shared" si="1"/>
        <v>41</v>
      </c>
      <c r="H20" s="6"/>
      <c r="I20" s="6">
        <f t="shared" si="2"/>
        <v>2</v>
      </c>
      <c r="J20" s="6">
        <f t="shared" si="3"/>
        <v>2</v>
      </c>
      <c r="K20" s="6">
        <v>25</v>
      </c>
      <c r="L20" s="10" t="s">
        <v>183</v>
      </c>
      <c r="M20" s="6"/>
    </row>
    <row r="21" spans="1:13" ht="30" customHeight="1">
      <c r="A21" s="14">
        <v>42137</v>
      </c>
      <c r="B21" s="6" t="s">
        <v>20</v>
      </c>
      <c r="C21" s="6" t="s">
        <v>21</v>
      </c>
      <c r="D21" s="6">
        <f t="shared" si="4"/>
        <v>131093</v>
      </c>
      <c r="E21" s="6">
        <f t="shared" si="0"/>
        <v>131143</v>
      </c>
      <c r="F21" s="6">
        <f t="shared" si="5"/>
        <v>41</v>
      </c>
      <c r="G21" s="6">
        <f t="shared" si="1"/>
        <v>37</v>
      </c>
      <c r="H21" s="6"/>
      <c r="I21" s="6">
        <f t="shared" si="2"/>
        <v>4</v>
      </c>
      <c r="J21" s="6">
        <f t="shared" si="3"/>
        <v>4</v>
      </c>
      <c r="K21" s="6">
        <v>50</v>
      </c>
      <c r="L21" s="10" t="s">
        <v>213</v>
      </c>
      <c r="M21" s="6"/>
    </row>
    <row r="22" spans="1:13" ht="30" customHeight="1">
      <c r="A22" s="14">
        <v>42138</v>
      </c>
      <c r="B22" s="6" t="s">
        <v>20</v>
      </c>
      <c r="C22" s="6" t="s">
        <v>21</v>
      </c>
      <c r="D22" s="6">
        <f t="shared" si="4"/>
        <v>131143</v>
      </c>
      <c r="E22" s="6">
        <f t="shared" si="0"/>
        <v>131178</v>
      </c>
      <c r="F22" s="6">
        <f t="shared" si="5"/>
        <v>37</v>
      </c>
      <c r="G22" s="6">
        <f t="shared" si="1"/>
        <v>34</v>
      </c>
      <c r="H22" s="6"/>
      <c r="I22" s="6">
        <f t="shared" si="2"/>
        <v>3</v>
      </c>
      <c r="J22" s="6">
        <f t="shared" si="3"/>
        <v>3</v>
      </c>
      <c r="K22" s="6">
        <v>35</v>
      </c>
      <c r="L22" s="10" t="s">
        <v>182</v>
      </c>
      <c r="M22" s="6"/>
    </row>
    <row r="23" spans="1:13" ht="30" customHeight="1">
      <c r="A23" s="14">
        <v>42139</v>
      </c>
      <c r="B23" s="6" t="s">
        <v>20</v>
      </c>
      <c r="C23" s="6" t="s">
        <v>21</v>
      </c>
      <c r="D23" s="6">
        <f t="shared" si="4"/>
        <v>131178</v>
      </c>
      <c r="E23" s="6">
        <f t="shared" si="0"/>
        <v>131221</v>
      </c>
      <c r="F23" s="6">
        <f t="shared" si="5"/>
        <v>34</v>
      </c>
      <c r="G23" s="6">
        <f t="shared" si="1"/>
        <v>31</v>
      </c>
      <c r="H23" s="6"/>
      <c r="I23" s="6">
        <f t="shared" si="2"/>
        <v>3</v>
      </c>
      <c r="J23" s="6">
        <f t="shared" si="3"/>
        <v>3</v>
      </c>
      <c r="K23" s="6">
        <v>43</v>
      </c>
      <c r="L23" s="10" t="s">
        <v>97</v>
      </c>
      <c r="M23" s="6"/>
    </row>
    <row r="24" spans="1:13" ht="30" customHeight="1">
      <c r="A24" s="14">
        <v>42142</v>
      </c>
      <c r="B24" s="6" t="s">
        <v>20</v>
      </c>
      <c r="C24" s="6" t="s">
        <v>21</v>
      </c>
      <c r="D24" s="6">
        <f t="shared" si="4"/>
        <v>131221</v>
      </c>
      <c r="E24" s="6">
        <f t="shared" si="0"/>
        <v>131301</v>
      </c>
      <c r="F24" s="6">
        <f t="shared" si="5"/>
        <v>31</v>
      </c>
      <c r="G24" s="6">
        <f t="shared" si="1"/>
        <v>25</v>
      </c>
      <c r="H24" s="6"/>
      <c r="I24" s="6">
        <f t="shared" si="2"/>
        <v>6</v>
      </c>
      <c r="J24" s="6">
        <f t="shared" si="3"/>
        <v>6</v>
      </c>
      <c r="K24" s="6">
        <v>80</v>
      </c>
      <c r="L24" s="10" t="s">
        <v>97</v>
      </c>
      <c r="M24" s="6"/>
    </row>
    <row r="25" spans="1:13" ht="30" customHeight="1">
      <c r="A25" s="14">
        <v>42143</v>
      </c>
      <c r="B25" s="6" t="s">
        <v>20</v>
      </c>
      <c r="C25" s="6" t="s">
        <v>21</v>
      </c>
      <c r="D25" s="6">
        <f t="shared" si="4"/>
        <v>131301</v>
      </c>
      <c r="E25" s="6">
        <f t="shared" si="0"/>
        <v>131531</v>
      </c>
      <c r="F25" s="6">
        <f t="shared" si="5"/>
        <v>25</v>
      </c>
      <c r="G25" s="6">
        <f t="shared" si="1"/>
        <v>33</v>
      </c>
      <c r="H25" s="6">
        <v>25</v>
      </c>
      <c r="I25" s="6">
        <f t="shared" si="2"/>
        <v>17</v>
      </c>
      <c r="J25" s="6">
        <f t="shared" si="3"/>
        <v>17</v>
      </c>
      <c r="K25" s="6">
        <v>230</v>
      </c>
      <c r="L25" s="10" t="s">
        <v>214</v>
      </c>
      <c r="M25" s="6"/>
    </row>
    <row r="26" spans="1:13" ht="30" customHeight="1">
      <c r="A26" s="14">
        <v>42144</v>
      </c>
      <c r="B26" s="6" t="s">
        <v>20</v>
      </c>
      <c r="C26" s="6" t="s">
        <v>21</v>
      </c>
      <c r="D26" s="6">
        <f t="shared" si="4"/>
        <v>131531</v>
      </c>
      <c r="E26" s="6">
        <f t="shared" si="0"/>
        <v>131591</v>
      </c>
      <c r="F26" s="6">
        <f t="shared" si="5"/>
        <v>33</v>
      </c>
      <c r="G26" s="6">
        <f t="shared" si="1"/>
        <v>29</v>
      </c>
      <c r="H26" s="6"/>
      <c r="I26" s="6">
        <f t="shared" si="2"/>
        <v>4</v>
      </c>
      <c r="J26" s="6">
        <f t="shared" si="3"/>
        <v>4</v>
      </c>
      <c r="K26" s="6">
        <v>60</v>
      </c>
      <c r="L26" s="10" t="s">
        <v>184</v>
      </c>
      <c r="M26" s="6"/>
    </row>
    <row r="27" spans="1:13" ht="30" customHeight="1">
      <c r="A27" s="14">
        <v>42145</v>
      </c>
      <c r="B27" s="6" t="s">
        <v>20</v>
      </c>
      <c r="C27" s="6" t="s">
        <v>21</v>
      </c>
      <c r="D27" s="6">
        <f t="shared" si="4"/>
        <v>131591</v>
      </c>
      <c r="E27" s="6">
        <f t="shared" si="0"/>
        <v>131631</v>
      </c>
      <c r="F27" s="6">
        <f t="shared" si="5"/>
        <v>29</v>
      </c>
      <c r="G27" s="6">
        <f t="shared" si="1"/>
        <v>26</v>
      </c>
      <c r="H27" s="6"/>
      <c r="I27" s="6">
        <f t="shared" si="2"/>
        <v>3</v>
      </c>
      <c r="J27" s="6">
        <f t="shared" si="3"/>
        <v>3</v>
      </c>
      <c r="K27" s="6">
        <v>40</v>
      </c>
      <c r="L27" s="10" t="s">
        <v>182</v>
      </c>
      <c r="M27" s="6"/>
    </row>
    <row r="28" spans="1:13" ht="30" customHeight="1">
      <c r="A28" s="14">
        <v>42146</v>
      </c>
      <c r="B28" s="6" t="s">
        <v>20</v>
      </c>
      <c r="C28" s="6" t="s">
        <v>21</v>
      </c>
      <c r="D28" s="6">
        <f t="shared" si="4"/>
        <v>131631</v>
      </c>
      <c r="E28" s="6">
        <f t="shared" si="0"/>
        <v>131751</v>
      </c>
      <c r="F28" s="6">
        <f t="shared" si="5"/>
        <v>26</v>
      </c>
      <c r="G28" s="6">
        <f t="shared" si="1"/>
        <v>27</v>
      </c>
      <c r="H28" s="6">
        <v>10</v>
      </c>
      <c r="I28" s="6">
        <f t="shared" si="2"/>
        <v>9</v>
      </c>
      <c r="J28" s="6">
        <f t="shared" si="3"/>
        <v>9</v>
      </c>
      <c r="K28" s="6">
        <v>120</v>
      </c>
      <c r="L28" s="10" t="s">
        <v>215</v>
      </c>
      <c r="M28" s="6"/>
    </row>
    <row r="29" spans="1:13" ht="30" customHeight="1">
      <c r="A29" s="14">
        <v>42148</v>
      </c>
      <c r="B29" s="6"/>
      <c r="C29" s="6"/>
      <c r="D29" s="6">
        <f t="shared" si="4"/>
        <v>131751</v>
      </c>
      <c r="E29" s="6">
        <f t="shared" si="0"/>
        <v>131751</v>
      </c>
      <c r="F29" s="6">
        <f t="shared" si="5"/>
        <v>27</v>
      </c>
      <c r="G29" s="6">
        <f t="shared" si="1"/>
        <v>47</v>
      </c>
      <c r="H29" s="6">
        <v>20</v>
      </c>
      <c r="I29" s="6">
        <f t="shared" si="2"/>
        <v>0</v>
      </c>
      <c r="J29" s="6">
        <f t="shared" si="3"/>
        <v>0</v>
      </c>
      <c r="K29" s="6">
        <v>0</v>
      </c>
      <c r="L29" s="10"/>
      <c r="M29" s="6"/>
    </row>
    <row r="30" spans="1:13" ht="30" customHeight="1">
      <c r="A30" s="14">
        <v>42149</v>
      </c>
      <c r="B30" s="6" t="s">
        <v>20</v>
      </c>
      <c r="C30" s="6" t="s">
        <v>21</v>
      </c>
      <c r="D30" s="6">
        <f t="shared" si="4"/>
        <v>131751</v>
      </c>
      <c r="E30" s="6">
        <f t="shared" si="0"/>
        <v>131841</v>
      </c>
      <c r="F30" s="6">
        <f t="shared" si="5"/>
        <v>47</v>
      </c>
      <c r="G30" s="6">
        <f t="shared" si="1"/>
        <v>40</v>
      </c>
      <c r="H30" s="6"/>
      <c r="I30" s="6">
        <f t="shared" si="2"/>
        <v>7</v>
      </c>
      <c r="J30" s="6">
        <f t="shared" si="3"/>
        <v>7</v>
      </c>
      <c r="K30" s="6">
        <v>90</v>
      </c>
      <c r="L30" s="10" t="s">
        <v>95</v>
      </c>
      <c r="M30" s="6"/>
    </row>
    <row r="31" spans="1:13" ht="30" customHeight="1">
      <c r="A31" s="14">
        <v>42150</v>
      </c>
      <c r="B31" s="6" t="s">
        <v>20</v>
      </c>
      <c r="C31" s="6" t="s">
        <v>21</v>
      </c>
      <c r="D31" s="6">
        <f t="shared" si="4"/>
        <v>131841</v>
      </c>
      <c r="E31" s="6">
        <f t="shared" si="0"/>
        <v>131961</v>
      </c>
      <c r="F31" s="6">
        <f t="shared" si="5"/>
        <v>40</v>
      </c>
      <c r="G31" s="6">
        <f t="shared" si="1"/>
        <v>31</v>
      </c>
      <c r="H31" s="6"/>
      <c r="I31" s="6">
        <f t="shared" si="2"/>
        <v>9</v>
      </c>
      <c r="J31" s="6">
        <f t="shared" si="3"/>
        <v>9</v>
      </c>
      <c r="K31" s="6">
        <v>120</v>
      </c>
      <c r="L31" s="10" t="s">
        <v>216</v>
      </c>
      <c r="M31" s="6"/>
    </row>
    <row r="32" spans="1:13" ht="30" customHeight="1">
      <c r="A32" s="14">
        <v>42151</v>
      </c>
      <c r="B32" s="6" t="s">
        <v>20</v>
      </c>
      <c r="C32" s="6" t="s">
        <v>21</v>
      </c>
      <c r="D32" s="6">
        <f t="shared" si="4"/>
        <v>131961</v>
      </c>
      <c r="E32" s="6">
        <f t="shared" si="0"/>
        <v>132081</v>
      </c>
      <c r="F32" s="6">
        <f t="shared" si="5"/>
        <v>31</v>
      </c>
      <c r="G32" s="6">
        <f t="shared" si="1"/>
        <v>37</v>
      </c>
      <c r="H32" s="6">
        <v>15</v>
      </c>
      <c r="I32" s="6">
        <f t="shared" si="2"/>
        <v>9</v>
      </c>
      <c r="J32" s="6">
        <f t="shared" si="3"/>
        <v>9</v>
      </c>
      <c r="K32" s="6">
        <v>120</v>
      </c>
      <c r="L32" s="10" t="s">
        <v>217</v>
      </c>
      <c r="M32" s="6"/>
    </row>
    <row r="33" spans="1:13" ht="30" customHeight="1">
      <c r="A33" s="14">
        <v>42152</v>
      </c>
      <c r="B33" s="6" t="s">
        <v>20</v>
      </c>
      <c r="C33" s="6" t="s">
        <v>21</v>
      </c>
      <c r="D33" s="6">
        <f t="shared" si="4"/>
        <v>132081</v>
      </c>
      <c r="E33" s="6">
        <f t="shared" si="0"/>
        <v>132181</v>
      </c>
      <c r="F33" s="6">
        <f t="shared" si="5"/>
        <v>37</v>
      </c>
      <c r="G33" s="6">
        <f t="shared" si="1"/>
        <v>40</v>
      </c>
      <c r="H33" s="6">
        <v>10</v>
      </c>
      <c r="I33" s="6">
        <f t="shared" si="2"/>
        <v>7</v>
      </c>
      <c r="J33" s="6">
        <f t="shared" si="3"/>
        <v>7</v>
      </c>
      <c r="K33" s="6">
        <v>100</v>
      </c>
      <c r="L33" s="10" t="s">
        <v>218</v>
      </c>
      <c r="M33" s="6"/>
    </row>
    <row r="34" spans="1:13" ht="30" customHeight="1">
      <c r="A34" s="14">
        <v>42153</v>
      </c>
      <c r="B34" s="6" t="s">
        <v>20</v>
      </c>
      <c r="C34" s="6" t="s">
        <v>21</v>
      </c>
      <c r="D34" s="6">
        <f t="shared" si="4"/>
        <v>132181</v>
      </c>
      <c r="E34" s="6">
        <f t="shared" si="0"/>
        <v>132301</v>
      </c>
      <c r="F34" s="6">
        <f t="shared" si="5"/>
        <v>40</v>
      </c>
      <c r="G34" s="6">
        <f t="shared" si="1"/>
        <v>31</v>
      </c>
      <c r="H34" s="6"/>
      <c r="I34" s="6">
        <f t="shared" si="2"/>
        <v>9</v>
      </c>
      <c r="J34" s="6">
        <f t="shared" si="3"/>
        <v>9</v>
      </c>
      <c r="K34" s="6">
        <v>120</v>
      </c>
      <c r="L34" s="10" t="s">
        <v>219</v>
      </c>
      <c r="M34" s="6"/>
    </row>
    <row r="35" spans="1:13" ht="30" customHeight="1">
      <c r="A35" s="6" t="s">
        <v>22</v>
      </c>
      <c r="B35" s="6" t="s">
        <v>23</v>
      </c>
      <c r="C35" s="6" t="s">
        <v>23</v>
      </c>
      <c r="D35" s="8">
        <f>D15</f>
        <v>130706</v>
      </c>
      <c r="E35" s="8">
        <f>E34</f>
        <v>132301</v>
      </c>
      <c r="F35" s="6">
        <f>F15</f>
        <v>24</v>
      </c>
      <c r="G35" s="19">
        <f>G34</f>
        <v>31</v>
      </c>
      <c r="H35" s="6">
        <f>SUM(H15:H34)</f>
        <v>125</v>
      </c>
      <c r="I35" s="6">
        <f>SUM(I15:I34)</f>
        <v>118</v>
      </c>
      <c r="J35" s="6">
        <f>SUM(J15:J34)</f>
        <v>118</v>
      </c>
      <c r="K35" s="6">
        <f>SUM(K15:K34)</f>
        <v>1595</v>
      </c>
      <c r="L35" s="6" t="s">
        <v>23</v>
      </c>
      <c r="M35" s="6" t="s">
        <v>23</v>
      </c>
    </row>
    <row r="37" spans="1:13">
      <c r="B37" t="s">
        <v>191</v>
      </c>
    </row>
  </sheetData>
  <mergeCells count="23">
    <mergeCell ref="K10:K13"/>
    <mergeCell ref="J12:J13"/>
    <mergeCell ref="M10:M13"/>
    <mergeCell ref="F11:G11"/>
    <mergeCell ref="H11:H13"/>
    <mergeCell ref="I11:J11"/>
    <mergeCell ref="F12:F13"/>
    <mergeCell ref="G12:G13"/>
    <mergeCell ref="I12:I13"/>
    <mergeCell ref="L10:L13"/>
    <mergeCell ref="A10:A13"/>
    <mergeCell ref="B10:C11"/>
    <mergeCell ref="D10:E11"/>
    <mergeCell ref="F10:J10"/>
    <mergeCell ref="B12:B13"/>
    <mergeCell ref="D12:D13"/>
    <mergeCell ref="E12:E13"/>
    <mergeCell ref="A9:L9"/>
    <mergeCell ref="A2:F2"/>
    <mergeCell ref="A3:E3"/>
    <mergeCell ref="A4:L4"/>
    <mergeCell ref="A5:L5"/>
    <mergeCell ref="A7:L7"/>
  </mergeCells>
  <phoneticPr fontId="8" type="noConversion"/>
  <pageMargins left="0.31496062992125984" right="0.31496062992125984" top="0.35433070866141736" bottom="0.35433070866141736" header="0" footer="0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8"/>
  <sheetViews>
    <sheetView topLeftCell="A17" workbookViewId="0">
      <selection activeCell="C21" sqref="C21"/>
    </sheetView>
  </sheetViews>
  <sheetFormatPr defaultRowHeight="15"/>
  <cols>
    <col min="1" max="1" width="10.28515625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8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103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5">
        <v>13</v>
      </c>
    </row>
    <row r="15" spans="1:13" ht="30" customHeight="1">
      <c r="A15" s="14">
        <v>42171</v>
      </c>
      <c r="B15" s="6" t="s">
        <v>20</v>
      </c>
      <c r="C15" s="6" t="s">
        <v>21</v>
      </c>
      <c r="D15" s="6">
        <f>май15!E34</f>
        <v>132301</v>
      </c>
      <c r="E15" s="6">
        <f>D15+K15</f>
        <v>132531</v>
      </c>
      <c r="F15" s="6">
        <f>май15!G34</f>
        <v>31</v>
      </c>
      <c r="G15" s="6">
        <f>F15+H15-I15</f>
        <v>34</v>
      </c>
      <c r="H15" s="6">
        <v>20</v>
      </c>
      <c r="I15" s="6">
        <f>ROUND(K15*7.4/100,0)</f>
        <v>17</v>
      </c>
      <c r="J15" s="6">
        <f>I15</f>
        <v>17</v>
      </c>
      <c r="K15" s="6">
        <v>230</v>
      </c>
      <c r="L15" s="10" t="s">
        <v>220</v>
      </c>
      <c r="M15" s="6"/>
    </row>
    <row r="16" spans="1:13" ht="30" customHeight="1">
      <c r="A16" s="14">
        <v>42172</v>
      </c>
      <c r="B16" s="6" t="s">
        <v>20</v>
      </c>
      <c r="C16" s="6" t="s">
        <v>21</v>
      </c>
      <c r="D16" s="6">
        <f>E15</f>
        <v>132531</v>
      </c>
      <c r="E16" s="6">
        <f t="shared" ref="E16:E25" si="0">D16+K16</f>
        <v>132681</v>
      </c>
      <c r="F16" s="6">
        <f>G15</f>
        <v>34</v>
      </c>
      <c r="G16" s="6">
        <f t="shared" ref="G16:G25" si="1">F16+H16-I16</f>
        <v>23</v>
      </c>
      <c r="H16" s="6"/>
      <c r="I16" s="6">
        <f t="shared" ref="I16:I25" si="2">ROUND(K16*7.4/100,0)</f>
        <v>11</v>
      </c>
      <c r="J16" s="6">
        <f t="shared" ref="J16:J25" si="3">I16</f>
        <v>11</v>
      </c>
      <c r="K16" s="6">
        <v>150</v>
      </c>
      <c r="L16" s="10" t="s">
        <v>180</v>
      </c>
      <c r="M16" s="6"/>
    </row>
    <row r="17" spans="1:13" ht="30" customHeight="1">
      <c r="A17" s="14">
        <v>42173</v>
      </c>
      <c r="B17" s="6" t="s">
        <v>20</v>
      </c>
      <c r="C17" s="6" t="s">
        <v>21</v>
      </c>
      <c r="D17" s="6">
        <f t="shared" ref="D17:D25" si="4">E16</f>
        <v>132681</v>
      </c>
      <c r="E17" s="6">
        <f t="shared" si="0"/>
        <v>132711</v>
      </c>
      <c r="F17" s="6">
        <f t="shared" ref="F17:F25" si="5">G16</f>
        <v>23</v>
      </c>
      <c r="G17" s="6">
        <f t="shared" si="1"/>
        <v>31</v>
      </c>
      <c r="H17" s="6">
        <v>10</v>
      </c>
      <c r="I17" s="6">
        <f t="shared" si="2"/>
        <v>2</v>
      </c>
      <c r="J17" s="6">
        <f t="shared" si="3"/>
        <v>2</v>
      </c>
      <c r="K17" s="6">
        <v>30</v>
      </c>
      <c r="L17" s="10" t="s">
        <v>221</v>
      </c>
      <c r="M17" s="6"/>
    </row>
    <row r="18" spans="1:13" ht="30" customHeight="1">
      <c r="A18" s="14">
        <v>42174</v>
      </c>
      <c r="B18" s="6" t="s">
        <v>20</v>
      </c>
      <c r="C18" s="6" t="s">
        <v>21</v>
      </c>
      <c r="D18" s="6">
        <f t="shared" si="4"/>
        <v>132711</v>
      </c>
      <c r="E18" s="6">
        <f t="shared" si="0"/>
        <v>132861</v>
      </c>
      <c r="F18" s="6">
        <f t="shared" si="5"/>
        <v>31</v>
      </c>
      <c r="G18" s="6">
        <f t="shared" si="1"/>
        <v>32</v>
      </c>
      <c r="H18" s="6">
        <v>12</v>
      </c>
      <c r="I18" s="6">
        <f t="shared" si="2"/>
        <v>11</v>
      </c>
      <c r="J18" s="6">
        <f t="shared" si="3"/>
        <v>11</v>
      </c>
      <c r="K18" s="6">
        <v>150</v>
      </c>
      <c r="L18" s="10" t="s">
        <v>222</v>
      </c>
      <c r="M18" s="6"/>
    </row>
    <row r="19" spans="1:13" ht="36.75" customHeight="1">
      <c r="A19" s="14">
        <v>42177</v>
      </c>
      <c r="B19" s="6" t="s">
        <v>20</v>
      </c>
      <c r="C19" s="6" t="s">
        <v>21</v>
      </c>
      <c r="D19" s="6">
        <f t="shared" si="4"/>
        <v>132861</v>
      </c>
      <c r="E19" s="6">
        <f t="shared" si="0"/>
        <v>132901</v>
      </c>
      <c r="F19" s="6">
        <f t="shared" si="5"/>
        <v>32</v>
      </c>
      <c r="G19" s="6">
        <f t="shared" si="1"/>
        <v>39</v>
      </c>
      <c r="H19" s="6">
        <v>10</v>
      </c>
      <c r="I19" s="6">
        <f t="shared" si="2"/>
        <v>3</v>
      </c>
      <c r="J19" s="6">
        <f t="shared" si="3"/>
        <v>3</v>
      </c>
      <c r="K19" s="6">
        <v>40</v>
      </c>
      <c r="L19" s="10" t="s">
        <v>92</v>
      </c>
      <c r="M19" s="6"/>
    </row>
    <row r="20" spans="1:13" ht="30" customHeight="1">
      <c r="A20" s="14">
        <v>42178</v>
      </c>
      <c r="B20" s="6" t="s">
        <v>20</v>
      </c>
      <c r="C20" s="6" t="s">
        <v>21</v>
      </c>
      <c r="D20" s="6">
        <f t="shared" si="4"/>
        <v>132901</v>
      </c>
      <c r="E20" s="6">
        <f t="shared" si="0"/>
        <v>132919</v>
      </c>
      <c r="F20" s="6">
        <f t="shared" si="5"/>
        <v>39</v>
      </c>
      <c r="G20" s="6">
        <f t="shared" si="1"/>
        <v>38</v>
      </c>
      <c r="H20" s="6"/>
      <c r="I20" s="6">
        <f t="shared" si="2"/>
        <v>1</v>
      </c>
      <c r="J20" s="6">
        <f t="shared" si="3"/>
        <v>1</v>
      </c>
      <c r="K20" s="6">
        <v>18</v>
      </c>
      <c r="L20" s="10" t="s">
        <v>93</v>
      </c>
      <c r="M20" s="6"/>
    </row>
    <row r="21" spans="1:13" ht="30" customHeight="1">
      <c r="A21" s="14">
        <v>42179</v>
      </c>
      <c r="B21" s="6" t="s">
        <v>20</v>
      </c>
      <c r="C21" s="6" t="s">
        <v>21</v>
      </c>
      <c r="D21" s="6">
        <f t="shared" si="4"/>
        <v>132919</v>
      </c>
      <c r="E21" s="6">
        <f t="shared" si="0"/>
        <v>132949</v>
      </c>
      <c r="F21" s="6">
        <f t="shared" si="5"/>
        <v>38</v>
      </c>
      <c r="G21" s="6">
        <f t="shared" si="1"/>
        <v>36</v>
      </c>
      <c r="H21" s="6"/>
      <c r="I21" s="6">
        <f t="shared" si="2"/>
        <v>2</v>
      </c>
      <c r="J21" s="6">
        <f t="shared" si="3"/>
        <v>2</v>
      </c>
      <c r="K21" s="6">
        <v>30</v>
      </c>
      <c r="L21" s="10" t="s">
        <v>182</v>
      </c>
      <c r="M21" s="6"/>
    </row>
    <row r="22" spans="1:13" ht="30" customHeight="1">
      <c r="A22" s="14">
        <v>42180</v>
      </c>
      <c r="B22" s="6" t="s">
        <v>20</v>
      </c>
      <c r="C22" s="6" t="s">
        <v>21</v>
      </c>
      <c r="D22" s="6">
        <f t="shared" si="4"/>
        <v>132949</v>
      </c>
      <c r="E22" s="6">
        <f t="shared" si="0"/>
        <v>133159</v>
      </c>
      <c r="F22" s="6">
        <f t="shared" si="5"/>
        <v>36</v>
      </c>
      <c r="G22" s="6">
        <f t="shared" si="1"/>
        <v>30</v>
      </c>
      <c r="H22" s="6">
        <v>10</v>
      </c>
      <c r="I22" s="6">
        <f t="shared" si="2"/>
        <v>16</v>
      </c>
      <c r="J22" s="6">
        <f t="shared" si="3"/>
        <v>16</v>
      </c>
      <c r="K22" s="6">
        <v>210</v>
      </c>
      <c r="L22" s="10" t="s">
        <v>220</v>
      </c>
      <c r="M22" s="6"/>
    </row>
    <row r="23" spans="1:13" ht="30" customHeight="1">
      <c r="A23" s="14">
        <v>42181</v>
      </c>
      <c r="B23" s="6" t="s">
        <v>20</v>
      </c>
      <c r="C23" s="6" t="s">
        <v>21</v>
      </c>
      <c r="D23" s="6">
        <f t="shared" si="4"/>
        <v>133159</v>
      </c>
      <c r="E23" s="6">
        <f t="shared" si="0"/>
        <v>133209</v>
      </c>
      <c r="F23" s="6">
        <f t="shared" si="5"/>
        <v>30</v>
      </c>
      <c r="G23" s="6">
        <f t="shared" si="1"/>
        <v>26</v>
      </c>
      <c r="H23" s="6"/>
      <c r="I23" s="6">
        <f t="shared" si="2"/>
        <v>4</v>
      </c>
      <c r="J23" s="6">
        <f t="shared" si="3"/>
        <v>4</v>
      </c>
      <c r="K23" s="6">
        <v>50</v>
      </c>
      <c r="L23" s="10" t="s">
        <v>97</v>
      </c>
      <c r="M23" s="6"/>
    </row>
    <row r="24" spans="1:13" ht="30" customHeight="1">
      <c r="A24" s="14">
        <v>42184</v>
      </c>
      <c r="B24" s="6" t="s">
        <v>20</v>
      </c>
      <c r="C24" s="6" t="s">
        <v>21</v>
      </c>
      <c r="D24" s="6">
        <f t="shared" si="4"/>
        <v>133209</v>
      </c>
      <c r="E24" s="6">
        <f t="shared" si="0"/>
        <v>133244</v>
      </c>
      <c r="F24" s="6">
        <f t="shared" si="5"/>
        <v>26</v>
      </c>
      <c r="G24" s="6">
        <f t="shared" si="1"/>
        <v>23</v>
      </c>
      <c r="H24" s="6"/>
      <c r="I24" s="6">
        <f t="shared" si="2"/>
        <v>3</v>
      </c>
      <c r="J24" s="6">
        <f t="shared" si="3"/>
        <v>3</v>
      </c>
      <c r="K24" s="6">
        <v>35</v>
      </c>
      <c r="L24" s="10" t="s">
        <v>185</v>
      </c>
      <c r="M24" s="6"/>
    </row>
    <row r="25" spans="1:13" ht="30" customHeight="1">
      <c r="A25" s="14">
        <v>42185</v>
      </c>
      <c r="B25" s="6" t="s">
        <v>20</v>
      </c>
      <c r="C25" s="6" t="s">
        <v>21</v>
      </c>
      <c r="D25" s="6">
        <f t="shared" si="4"/>
        <v>133244</v>
      </c>
      <c r="E25" s="6">
        <f t="shared" si="0"/>
        <v>133287</v>
      </c>
      <c r="F25" s="6">
        <f t="shared" si="5"/>
        <v>23</v>
      </c>
      <c r="G25" s="6">
        <f t="shared" si="1"/>
        <v>20</v>
      </c>
      <c r="H25" s="6"/>
      <c r="I25" s="6">
        <f t="shared" si="2"/>
        <v>3</v>
      </c>
      <c r="J25" s="6">
        <f t="shared" si="3"/>
        <v>3</v>
      </c>
      <c r="K25" s="6">
        <v>43</v>
      </c>
      <c r="L25" s="10" t="s">
        <v>223</v>
      </c>
      <c r="M25" s="6"/>
    </row>
    <row r="26" spans="1:13" ht="30" customHeight="1">
      <c r="A26" s="6" t="s">
        <v>22</v>
      </c>
      <c r="B26" s="6" t="s">
        <v>23</v>
      </c>
      <c r="C26" s="6" t="s">
        <v>23</v>
      </c>
      <c r="D26" s="8">
        <f>D15</f>
        <v>132301</v>
      </c>
      <c r="E26" s="8">
        <f>E25</f>
        <v>133287</v>
      </c>
      <c r="F26" s="6">
        <f>F15</f>
        <v>31</v>
      </c>
      <c r="G26" s="19">
        <f>G25</f>
        <v>20</v>
      </c>
      <c r="H26" s="6">
        <f>SUM(H15:H25)</f>
        <v>62</v>
      </c>
      <c r="I26" s="6">
        <f>SUM(I15:I25)</f>
        <v>73</v>
      </c>
      <c r="J26" s="6">
        <f>SUM(J15:J25)</f>
        <v>73</v>
      </c>
      <c r="K26" s="6">
        <f>SUM(K15:K25)</f>
        <v>986</v>
      </c>
      <c r="L26" s="6" t="s">
        <v>23</v>
      </c>
    </row>
    <row r="28" spans="1:13">
      <c r="B28" t="s">
        <v>224</v>
      </c>
    </row>
  </sheetData>
  <mergeCells count="23">
    <mergeCell ref="K10:K13"/>
    <mergeCell ref="J12:J13"/>
    <mergeCell ref="M10:M13"/>
    <mergeCell ref="F11:G11"/>
    <mergeCell ref="H11:H13"/>
    <mergeCell ref="I11:J11"/>
    <mergeCell ref="F12:F13"/>
    <mergeCell ref="G12:G13"/>
    <mergeCell ref="I12:I13"/>
    <mergeCell ref="L10:L13"/>
    <mergeCell ref="A10:A13"/>
    <mergeCell ref="B10:C11"/>
    <mergeCell ref="D10:E11"/>
    <mergeCell ref="F10:J10"/>
    <mergeCell ref="B12:B13"/>
    <mergeCell ref="D12:D13"/>
    <mergeCell ref="E12:E13"/>
    <mergeCell ref="A9:L9"/>
    <mergeCell ref="A2:F2"/>
    <mergeCell ref="A3:E3"/>
    <mergeCell ref="A4:L4"/>
    <mergeCell ref="A5:L5"/>
    <mergeCell ref="A7:L7"/>
  </mergeCells>
  <phoneticPr fontId="8" type="noConversion"/>
  <pageMargins left="0.31496062992125984" right="0.31496062992125984" top="0.35433070866141736" bottom="0.35433070866141736" header="0" footer="0"/>
  <pageSetup paperSize="9" scale="6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1"/>
  <sheetViews>
    <sheetView topLeftCell="A8" workbookViewId="0">
      <selection activeCell="C18" sqref="C18"/>
    </sheetView>
  </sheetViews>
  <sheetFormatPr defaultRowHeight="15"/>
  <cols>
    <col min="1" max="1" width="10.28515625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8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104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5">
        <v>13</v>
      </c>
    </row>
    <row r="15" spans="1:13" ht="30" customHeight="1">
      <c r="A15" s="14">
        <v>42186</v>
      </c>
      <c r="B15" s="6" t="s">
        <v>20</v>
      </c>
      <c r="C15" s="6" t="s">
        <v>21</v>
      </c>
      <c r="D15" s="6">
        <f>июнь15!E26</f>
        <v>133287</v>
      </c>
      <c r="E15" s="6">
        <f>D15+K15</f>
        <v>133407</v>
      </c>
      <c r="F15" s="6">
        <f>июнь15!G25</f>
        <v>20</v>
      </c>
      <c r="G15" s="6">
        <f>F15+H15-I15</f>
        <v>31</v>
      </c>
      <c r="H15" s="6">
        <v>20</v>
      </c>
      <c r="I15" s="6">
        <f>ROUND(K15*7.4/100,0)</f>
        <v>9</v>
      </c>
      <c r="J15" s="6">
        <f>I15</f>
        <v>9</v>
      </c>
      <c r="K15" s="6">
        <v>120</v>
      </c>
      <c r="L15" s="10" t="s">
        <v>215</v>
      </c>
      <c r="M15" s="6"/>
    </row>
    <row r="16" spans="1:13" ht="30" customHeight="1">
      <c r="A16" s="14">
        <v>42187</v>
      </c>
      <c r="B16" s="6" t="s">
        <v>20</v>
      </c>
      <c r="C16" s="6" t="s">
        <v>21</v>
      </c>
      <c r="D16" s="6">
        <f>E15</f>
        <v>133407</v>
      </c>
      <c r="E16" s="6">
        <f t="shared" ref="E16:E38" si="0">D16+K16</f>
        <v>133455</v>
      </c>
      <c r="F16" s="6">
        <f>G15</f>
        <v>31</v>
      </c>
      <c r="G16" s="6">
        <f t="shared" ref="G16:G38" si="1">F16+H16-I16</f>
        <v>27</v>
      </c>
      <c r="H16" s="6"/>
      <c r="I16" s="6">
        <f t="shared" ref="I16:I38" si="2">ROUND(K16*7.4/100,0)</f>
        <v>4</v>
      </c>
      <c r="J16" s="6">
        <f t="shared" ref="J16:J38" si="3">I16</f>
        <v>4</v>
      </c>
      <c r="K16" s="6">
        <v>48</v>
      </c>
      <c r="L16" s="10" t="s">
        <v>225</v>
      </c>
      <c r="M16" s="6"/>
    </row>
    <row r="17" spans="1:13" ht="30" customHeight="1">
      <c r="A17" s="14">
        <v>42188</v>
      </c>
      <c r="B17" s="6" t="s">
        <v>20</v>
      </c>
      <c r="C17" s="6" t="s">
        <v>21</v>
      </c>
      <c r="D17" s="6">
        <f t="shared" ref="D17:D38" si="4">E16</f>
        <v>133455</v>
      </c>
      <c r="E17" s="6">
        <f t="shared" si="0"/>
        <v>133685</v>
      </c>
      <c r="F17" s="6">
        <f t="shared" ref="F17:F38" si="5">G16</f>
        <v>27</v>
      </c>
      <c r="G17" s="6">
        <f t="shared" si="1"/>
        <v>30</v>
      </c>
      <c r="H17" s="6">
        <v>20</v>
      </c>
      <c r="I17" s="6">
        <f t="shared" si="2"/>
        <v>17</v>
      </c>
      <c r="J17" s="6">
        <f t="shared" si="3"/>
        <v>17</v>
      </c>
      <c r="K17" s="6">
        <v>230</v>
      </c>
      <c r="L17" s="10" t="s">
        <v>220</v>
      </c>
      <c r="M17" s="6"/>
    </row>
    <row r="18" spans="1:13" ht="30" customHeight="1">
      <c r="A18" s="14">
        <v>42190</v>
      </c>
      <c r="B18" s="6"/>
      <c r="C18" s="6"/>
      <c r="D18" s="6">
        <f t="shared" si="4"/>
        <v>133685</v>
      </c>
      <c r="E18" s="6">
        <f t="shared" si="0"/>
        <v>133685</v>
      </c>
      <c r="F18" s="6">
        <f t="shared" si="5"/>
        <v>30</v>
      </c>
      <c r="G18" s="6">
        <f t="shared" si="1"/>
        <v>40</v>
      </c>
      <c r="H18" s="6">
        <v>10</v>
      </c>
      <c r="I18" s="6">
        <f t="shared" si="2"/>
        <v>0</v>
      </c>
      <c r="J18" s="6">
        <f t="shared" si="3"/>
        <v>0</v>
      </c>
      <c r="K18" s="6">
        <v>0</v>
      </c>
      <c r="L18" s="10"/>
      <c r="M18" s="6"/>
    </row>
    <row r="19" spans="1:13" ht="36.75" customHeight="1">
      <c r="A19" s="14">
        <v>42191</v>
      </c>
      <c r="B19" s="6" t="s">
        <v>20</v>
      </c>
      <c r="C19" s="6" t="s">
        <v>21</v>
      </c>
      <c r="D19" s="6">
        <f t="shared" si="4"/>
        <v>133685</v>
      </c>
      <c r="E19" s="6">
        <f t="shared" si="0"/>
        <v>133835</v>
      </c>
      <c r="F19" s="6">
        <f t="shared" si="5"/>
        <v>40</v>
      </c>
      <c r="G19" s="6">
        <f t="shared" si="1"/>
        <v>44</v>
      </c>
      <c r="H19" s="6">
        <v>15</v>
      </c>
      <c r="I19" s="6">
        <f t="shared" si="2"/>
        <v>11</v>
      </c>
      <c r="J19" s="6">
        <f t="shared" si="3"/>
        <v>11</v>
      </c>
      <c r="K19" s="6">
        <v>150</v>
      </c>
      <c r="L19" s="10" t="s">
        <v>92</v>
      </c>
      <c r="M19" s="6"/>
    </row>
    <row r="20" spans="1:13" ht="30" customHeight="1">
      <c r="A20" s="14">
        <v>42192</v>
      </c>
      <c r="B20" s="6" t="s">
        <v>20</v>
      </c>
      <c r="C20" s="6" t="s">
        <v>21</v>
      </c>
      <c r="D20" s="6">
        <f t="shared" si="4"/>
        <v>133835</v>
      </c>
      <c r="E20" s="6">
        <f t="shared" si="0"/>
        <v>133955</v>
      </c>
      <c r="F20" s="6">
        <f t="shared" si="5"/>
        <v>44</v>
      </c>
      <c r="G20" s="6">
        <f t="shared" si="1"/>
        <v>35</v>
      </c>
      <c r="H20" s="6"/>
      <c r="I20" s="6">
        <f t="shared" si="2"/>
        <v>9</v>
      </c>
      <c r="J20" s="6">
        <f t="shared" si="3"/>
        <v>9</v>
      </c>
      <c r="K20" s="6">
        <v>120</v>
      </c>
      <c r="L20" s="10" t="s">
        <v>215</v>
      </c>
      <c r="M20" s="6"/>
    </row>
    <row r="21" spans="1:13" ht="30" customHeight="1">
      <c r="A21" s="14">
        <v>42193</v>
      </c>
      <c r="B21" s="6" t="s">
        <v>20</v>
      </c>
      <c r="C21" s="6" t="s">
        <v>21</v>
      </c>
      <c r="D21" s="6">
        <f t="shared" si="4"/>
        <v>133955</v>
      </c>
      <c r="E21" s="6">
        <f t="shared" si="0"/>
        <v>134025</v>
      </c>
      <c r="F21" s="6">
        <f t="shared" si="5"/>
        <v>35</v>
      </c>
      <c r="G21" s="6">
        <f t="shared" si="1"/>
        <v>30</v>
      </c>
      <c r="H21" s="6"/>
      <c r="I21" s="6">
        <f t="shared" si="2"/>
        <v>5</v>
      </c>
      <c r="J21" s="6">
        <f t="shared" si="3"/>
        <v>5</v>
      </c>
      <c r="K21" s="6">
        <v>70</v>
      </c>
      <c r="L21" s="10" t="s">
        <v>184</v>
      </c>
      <c r="M21" s="6"/>
    </row>
    <row r="22" spans="1:13" ht="30" customHeight="1">
      <c r="A22" s="14">
        <v>42194</v>
      </c>
      <c r="B22" s="6" t="s">
        <v>20</v>
      </c>
      <c r="C22" s="6" t="s">
        <v>21</v>
      </c>
      <c r="D22" s="6">
        <f t="shared" si="4"/>
        <v>134025</v>
      </c>
      <c r="E22" s="6">
        <f t="shared" si="0"/>
        <v>134175</v>
      </c>
      <c r="F22" s="6">
        <f t="shared" si="5"/>
        <v>30</v>
      </c>
      <c r="G22" s="6">
        <f t="shared" si="1"/>
        <v>19</v>
      </c>
      <c r="H22" s="6"/>
      <c r="I22" s="6">
        <f t="shared" si="2"/>
        <v>11</v>
      </c>
      <c r="J22" s="6">
        <f t="shared" si="3"/>
        <v>11</v>
      </c>
      <c r="K22" s="6">
        <v>150</v>
      </c>
      <c r="L22" s="10" t="s">
        <v>211</v>
      </c>
      <c r="M22" s="6"/>
    </row>
    <row r="23" spans="1:13" ht="30" customHeight="1">
      <c r="A23" s="14">
        <v>42195</v>
      </c>
      <c r="B23" s="6" t="s">
        <v>20</v>
      </c>
      <c r="C23" s="6" t="s">
        <v>21</v>
      </c>
      <c r="D23" s="6">
        <f t="shared" si="4"/>
        <v>134175</v>
      </c>
      <c r="E23" s="6">
        <f t="shared" si="0"/>
        <v>134225</v>
      </c>
      <c r="F23" s="6">
        <f t="shared" si="5"/>
        <v>19</v>
      </c>
      <c r="G23" s="6">
        <f t="shared" si="1"/>
        <v>35</v>
      </c>
      <c r="H23" s="6">
        <v>20</v>
      </c>
      <c r="I23" s="6">
        <f t="shared" si="2"/>
        <v>4</v>
      </c>
      <c r="J23" s="6">
        <f t="shared" si="3"/>
        <v>4</v>
      </c>
      <c r="K23" s="6">
        <v>50</v>
      </c>
      <c r="L23" s="10" t="s">
        <v>97</v>
      </c>
      <c r="M23" s="6"/>
    </row>
    <row r="24" spans="1:13" ht="30" customHeight="1">
      <c r="A24" s="14">
        <v>42198</v>
      </c>
      <c r="B24" s="6" t="s">
        <v>20</v>
      </c>
      <c r="C24" s="6" t="s">
        <v>21</v>
      </c>
      <c r="D24" s="6">
        <f t="shared" si="4"/>
        <v>134225</v>
      </c>
      <c r="E24" s="6">
        <f t="shared" si="0"/>
        <v>134310</v>
      </c>
      <c r="F24" s="6">
        <f t="shared" si="5"/>
        <v>35</v>
      </c>
      <c r="G24" s="6">
        <f t="shared" si="1"/>
        <v>29</v>
      </c>
      <c r="H24" s="6"/>
      <c r="I24" s="6">
        <f t="shared" si="2"/>
        <v>6</v>
      </c>
      <c r="J24" s="6">
        <f t="shared" si="3"/>
        <v>6</v>
      </c>
      <c r="K24" s="6">
        <v>85</v>
      </c>
      <c r="L24" s="10" t="s">
        <v>226</v>
      </c>
      <c r="M24" s="6"/>
    </row>
    <row r="25" spans="1:13" ht="30" customHeight="1">
      <c r="A25" s="14">
        <v>42199</v>
      </c>
      <c r="B25" s="6" t="s">
        <v>20</v>
      </c>
      <c r="C25" s="6" t="s">
        <v>21</v>
      </c>
      <c r="D25" s="6">
        <f t="shared" si="4"/>
        <v>134310</v>
      </c>
      <c r="E25" s="6">
        <f t="shared" si="0"/>
        <v>134380</v>
      </c>
      <c r="F25" s="6">
        <f t="shared" si="5"/>
        <v>29</v>
      </c>
      <c r="G25" s="6">
        <f t="shared" si="1"/>
        <v>24</v>
      </c>
      <c r="H25" s="6"/>
      <c r="I25" s="6">
        <f t="shared" si="2"/>
        <v>5</v>
      </c>
      <c r="J25" s="6">
        <f t="shared" si="3"/>
        <v>5</v>
      </c>
      <c r="K25" s="6">
        <v>70</v>
      </c>
      <c r="L25" s="10" t="s">
        <v>227</v>
      </c>
      <c r="M25" s="6"/>
    </row>
    <row r="26" spans="1:13" ht="30" customHeight="1">
      <c r="A26" s="14">
        <v>42200</v>
      </c>
      <c r="B26" s="6" t="s">
        <v>20</v>
      </c>
      <c r="C26" s="6" t="s">
        <v>21</v>
      </c>
      <c r="D26" s="6">
        <f t="shared" si="4"/>
        <v>134380</v>
      </c>
      <c r="E26" s="6">
        <f t="shared" si="0"/>
        <v>134440</v>
      </c>
      <c r="F26" s="6">
        <f t="shared" si="5"/>
        <v>24</v>
      </c>
      <c r="G26" s="6">
        <f t="shared" si="1"/>
        <v>20</v>
      </c>
      <c r="H26" s="6"/>
      <c r="I26" s="6">
        <f t="shared" si="2"/>
        <v>4</v>
      </c>
      <c r="J26" s="6">
        <f t="shared" si="3"/>
        <v>4</v>
      </c>
      <c r="K26" s="6">
        <v>60</v>
      </c>
      <c r="L26" s="10" t="s">
        <v>228</v>
      </c>
      <c r="M26" s="6"/>
    </row>
    <row r="27" spans="1:13" ht="30" customHeight="1">
      <c r="A27" s="14">
        <v>42201</v>
      </c>
      <c r="B27" s="6" t="s">
        <v>20</v>
      </c>
      <c r="C27" s="6" t="s">
        <v>21</v>
      </c>
      <c r="D27" s="6">
        <f t="shared" si="4"/>
        <v>134440</v>
      </c>
      <c r="E27" s="6">
        <f t="shared" si="0"/>
        <v>134455</v>
      </c>
      <c r="F27" s="6">
        <f t="shared" si="5"/>
        <v>20</v>
      </c>
      <c r="G27" s="6">
        <f t="shared" si="1"/>
        <v>19</v>
      </c>
      <c r="H27" s="6"/>
      <c r="I27" s="6">
        <f t="shared" si="2"/>
        <v>1</v>
      </c>
      <c r="J27" s="6">
        <f t="shared" si="3"/>
        <v>1</v>
      </c>
      <c r="K27" s="6">
        <v>15</v>
      </c>
      <c r="L27" s="10" t="s">
        <v>210</v>
      </c>
      <c r="M27" s="6"/>
    </row>
    <row r="28" spans="1:13" ht="30" customHeight="1">
      <c r="A28" s="14">
        <v>42202</v>
      </c>
      <c r="B28" s="6" t="s">
        <v>20</v>
      </c>
      <c r="C28" s="6" t="s">
        <v>21</v>
      </c>
      <c r="D28" s="6">
        <f t="shared" si="4"/>
        <v>134455</v>
      </c>
      <c r="E28" s="6">
        <f t="shared" si="0"/>
        <v>134475</v>
      </c>
      <c r="F28" s="6">
        <f t="shared" si="5"/>
        <v>19</v>
      </c>
      <c r="G28" s="6">
        <f t="shared" si="1"/>
        <v>43</v>
      </c>
      <c r="H28" s="6">
        <v>25</v>
      </c>
      <c r="I28" s="6">
        <f t="shared" si="2"/>
        <v>1</v>
      </c>
      <c r="J28" s="6">
        <f t="shared" si="3"/>
        <v>1</v>
      </c>
      <c r="K28" s="6">
        <v>20</v>
      </c>
      <c r="L28" s="10" t="s">
        <v>229</v>
      </c>
      <c r="M28" s="6"/>
    </row>
    <row r="29" spans="1:13" ht="30" customHeight="1">
      <c r="A29" s="14">
        <v>42205</v>
      </c>
      <c r="B29" s="6" t="s">
        <v>20</v>
      </c>
      <c r="C29" s="6" t="s">
        <v>21</v>
      </c>
      <c r="D29" s="6">
        <f t="shared" si="4"/>
        <v>134475</v>
      </c>
      <c r="E29" s="6">
        <f t="shared" si="0"/>
        <v>134525</v>
      </c>
      <c r="F29" s="6">
        <f t="shared" si="5"/>
        <v>43</v>
      </c>
      <c r="G29" s="6">
        <f t="shared" si="1"/>
        <v>39</v>
      </c>
      <c r="H29" s="6"/>
      <c r="I29" s="6">
        <f t="shared" si="2"/>
        <v>4</v>
      </c>
      <c r="J29" s="6">
        <f t="shared" si="3"/>
        <v>4</v>
      </c>
      <c r="K29" s="6">
        <v>50</v>
      </c>
      <c r="L29" s="10" t="s">
        <v>97</v>
      </c>
      <c r="M29" s="6"/>
    </row>
    <row r="30" spans="1:13" ht="30" customHeight="1">
      <c r="A30" s="14">
        <v>42206</v>
      </c>
      <c r="B30" s="6" t="s">
        <v>20</v>
      </c>
      <c r="C30" s="6" t="s">
        <v>21</v>
      </c>
      <c r="D30" s="6">
        <f t="shared" si="4"/>
        <v>134525</v>
      </c>
      <c r="E30" s="6">
        <f t="shared" si="0"/>
        <v>134665</v>
      </c>
      <c r="F30" s="6">
        <f t="shared" si="5"/>
        <v>39</v>
      </c>
      <c r="G30" s="6">
        <f t="shared" si="1"/>
        <v>29</v>
      </c>
      <c r="H30" s="6"/>
      <c r="I30" s="6">
        <f t="shared" si="2"/>
        <v>10</v>
      </c>
      <c r="J30" s="6">
        <f t="shared" si="3"/>
        <v>10</v>
      </c>
      <c r="K30" s="6">
        <v>140</v>
      </c>
      <c r="L30" s="10" t="s">
        <v>211</v>
      </c>
      <c r="M30" s="6"/>
    </row>
    <row r="31" spans="1:13" ht="30" customHeight="1">
      <c r="A31" s="14">
        <v>42207</v>
      </c>
      <c r="B31" s="6" t="s">
        <v>20</v>
      </c>
      <c r="C31" s="6" t="s">
        <v>21</v>
      </c>
      <c r="D31" s="6">
        <f t="shared" si="4"/>
        <v>134665</v>
      </c>
      <c r="E31" s="6">
        <f t="shared" si="0"/>
        <v>134755</v>
      </c>
      <c r="F31" s="6">
        <f t="shared" si="5"/>
        <v>29</v>
      </c>
      <c r="G31" s="6">
        <f t="shared" si="1"/>
        <v>22</v>
      </c>
      <c r="H31" s="6"/>
      <c r="I31" s="6">
        <f t="shared" si="2"/>
        <v>7</v>
      </c>
      <c r="J31" s="6">
        <f t="shared" si="3"/>
        <v>7</v>
      </c>
      <c r="K31" s="6">
        <v>90</v>
      </c>
      <c r="L31" s="10" t="s">
        <v>230</v>
      </c>
      <c r="M31" s="6"/>
    </row>
    <row r="32" spans="1:13" ht="30" customHeight="1">
      <c r="A32" s="14">
        <v>42208</v>
      </c>
      <c r="B32" s="6" t="s">
        <v>20</v>
      </c>
      <c r="C32" s="6" t="s">
        <v>21</v>
      </c>
      <c r="D32" s="6">
        <f t="shared" si="4"/>
        <v>134755</v>
      </c>
      <c r="E32" s="6">
        <f t="shared" si="0"/>
        <v>134767</v>
      </c>
      <c r="F32" s="6">
        <f t="shared" si="5"/>
        <v>22</v>
      </c>
      <c r="G32" s="6">
        <f t="shared" si="1"/>
        <v>21</v>
      </c>
      <c r="H32" s="6"/>
      <c r="I32" s="6">
        <f t="shared" si="2"/>
        <v>1</v>
      </c>
      <c r="J32" s="6">
        <f t="shared" si="3"/>
        <v>1</v>
      </c>
      <c r="K32" s="6">
        <v>12</v>
      </c>
      <c r="L32" s="10" t="s">
        <v>231</v>
      </c>
      <c r="M32" s="6"/>
    </row>
    <row r="33" spans="1:13" ht="30" customHeight="1">
      <c r="A33" s="14">
        <v>42209</v>
      </c>
      <c r="B33" s="6" t="s">
        <v>20</v>
      </c>
      <c r="C33" s="6" t="s">
        <v>21</v>
      </c>
      <c r="D33" s="6">
        <f t="shared" si="4"/>
        <v>134767</v>
      </c>
      <c r="E33" s="6">
        <f t="shared" si="0"/>
        <v>134807</v>
      </c>
      <c r="F33" s="6">
        <f t="shared" si="5"/>
        <v>21</v>
      </c>
      <c r="G33" s="6">
        <f t="shared" si="1"/>
        <v>33</v>
      </c>
      <c r="H33" s="6">
        <v>15</v>
      </c>
      <c r="I33" s="6">
        <f t="shared" si="2"/>
        <v>3</v>
      </c>
      <c r="J33" s="6">
        <f t="shared" si="3"/>
        <v>3</v>
      </c>
      <c r="K33" s="6">
        <v>40</v>
      </c>
      <c r="L33" s="10" t="s">
        <v>185</v>
      </c>
      <c r="M33" s="6"/>
    </row>
    <row r="34" spans="1:13" ht="30" customHeight="1">
      <c r="A34" s="14">
        <v>42212</v>
      </c>
      <c r="B34" s="6" t="s">
        <v>20</v>
      </c>
      <c r="C34" s="6" t="s">
        <v>21</v>
      </c>
      <c r="D34" s="6">
        <f t="shared" si="4"/>
        <v>134807</v>
      </c>
      <c r="E34" s="6">
        <f t="shared" si="0"/>
        <v>134829</v>
      </c>
      <c r="F34" s="6">
        <f t="shared" si="5"/>
        <v>33</v>
      </c>
      <c r="G34" s="6">
        <f t="shared" si="1"/>
        <v>31</v>
      </c>
      <c r="H34" s="6"/>
      <c r="I34" s="6">
        <f t="shared" si="2"/>
        <v>2</v>
      </c>
      <c r="J34" s="6">
        <f t="shared" si="3"/>
        <v>2</v>
      </c>
      <c r="K34" s="6">
        <v>22</v>
      </c>
      <c r="L34" s="10" t="s">
        <v>232</v>
      </c>
      <c r="M34" s="6"/>
    </row>
    <row r="35" spans="1:13" ht="30" customHeight="1">
      <c r="A35" s="14">
        <v>42213</v>
      </c>
      <c r="B35" s="6" t="s">
        <v>20</v>
      </c>
      <c r="C35" s="6" t="s">
        <v>21</v>
      </c>
      <c r="D35" s="6">
        <f t="shared" si="4"/>
        <v>134829</v>
      </c>
      <c r="E35" s="6">
        <f t="shared" si="0"/>
        <v>134879</v>
      </c>
      <c r="F35" s="6">
        <f t="shared" si="5"/>
        <v>31</v>
      </c>
      <c r="G35" s="6">
        <f t="shared" si="1"/>
        <v>27</v>
      </c>
      <c r="H35" s="6"/>
      <c r="I35" s="6">
        <f t="shared" si="2"/>
        <v>4</v>
      </c>
      <c r="J35" s="6">
        <f t="shared" si="3"/>
        <v>4</v>
      </c>
      <c r="K35" s="6">
        <v>50</v>
      </c>
      <c r="L35" s="10" t="s">
        <v>213</v>
      </c>
      <c r="M35" s="6"/>
    </row>
    <row r="36" spans="1:13" ht="30" customHeight="1">
      <c r="A36" s="14">
        <v>42214</v>
      </c>
      <c r="B36" s="6" t="s">
        <v>20</v>
      </c>
      <c r="C36" s="6" t="s">
        <v>21</v>
      </c>
      <c r="D36" s="6">
        <f t="shared" si="4"/>
        <v>134879</v>
      </c>
      <c r="E36" s="6">
        <f t="shared" si="0"/>
        <v>134894</v>
      </c>
      <c r="F36" s="6">
        <f t="shared" si="5"/>
        <v>27</v>
      </c>
      <c r="G36" s="6">
        <f t="shared" si="1"/>
        <v>26</v>
      </c>
      <c r="H36" s="6"/>
      <c r="I36" s="6">
        <f t="shared" si="2"/>
        <v>1</v>
      </c>
      <c r="J36" s="6">
        <f t="shared" si="3"/>
        <v>1</v>
      </c>
      <c r="K36" s="6">
        <v>15</v>
      </c>
      <c r="L36" s="10" t="s">
        <v>233</v>
      </c>
      <c r="M36" s="6"/>
    </row>
    <row r="37" spans="1:13" ht="30" customHeight="1">
      <c r="A37" s="14">
        <v>42215</v>
      </c>
      <c r="B37" s="6" t="s">
        <v>20</v>
      </c>
      <c r="C37" s="6" t="s">
        <v>21</v>
      </c>
      <c r="D37" s="6">
        <f t="shared" si="4"/>
        <v>134894</v>
      </c>
      <c r="E37" s="6">
        <f t="shared" si="0"/>
        <v>134909</v>
      </c>
      <c r="F37" s="6">
        <f t="shared" si="5"/>
        <v>26</v>
      </c>
      <c r="G37" s="6">
        <f t="shared" si="1"/>
        <v>25</v>
      </c>
      <c r="H37" s="6"/>
      <c r="I37" s="6">
        <f t="shared" si="2"/>
        <v>1</v>
      </c>
      <c r="J37" s="6">
        <f t="shared" si="3"/>
        <v>1</v>
      </c>
      <c r="K37" s="6">
        <v>15</v>
      </c>
      <c r="L37" s="10" t="s">
        <v>234</v>
      </c>
      <c r="M37" s="6"/>
    </row>
    <row r="38" spans="1:13" ht="30" customHeight="1">
      <c r="A38" s="14">
        <v>42216</v>
      </c>
      <c r="B38" s="6" t="s">
        <v>20</v>
      </c>
      <c r="C38" s="6" t="s">
        <v>21</v>
      </c>
      <c r="D38" s="6">
        <f t="shared" si="4"/>
        <v>134909</v>
      </c>
      <c r="E38" s="6">
        <f t="shared" si="0"/>
        <v>134949</v>
      </c>
      <c r="F38" s="6">
        <f t="shared" si="5"/>
        <v>25</v>
      </c>
      <c r="G38" s="6">
        <f t="shared" si="1"/>
        <v>22</v>
      </c>
      <c r="H38" s="6"/>
      <c r="I38" s="6">
        <f t="shared" si="2"/>
        <v>3</v>
      </c>
      <c r="J38" s="6">
        <f t="shared" si="3"/>
        <v>3</v>
      </c>
      <c r="K38" s="6">
        <v>40</v>
      </c>
      <c r="L38" s="10" t="s">
        <v>182</v>
      </c>
      <c r="M38" s="6"/>
    </row>
    <row r="39" spans="1:13" ht="30" customHeight="1">
      <c r="A39" s="6" t="s">
        <v>22</v>
      </c>
      <c r="B39" s="6" t="s">
        <v>23</v>
      </c>
      <c r="C39" s="6" t="s">
        <v>23</v>
      </c>
      <c r="D39" s="6">
        <f>D15</f>
        <v>133287</v>
      </c>
      <c r="E39" s="6">
        <f>E38</f>
        <v>134949</v>
      </c>
      <c r="F39" s="6">
        <f>F15</f>
        <v>20</v>
      </c>
      <c r="G39" s="6">
        <f>G38</f>
        <v>22</v>
      </c>
      <c r="H39" s="6">
        <f>SUM(H15:H38)</f>
        <v>125</v>
      </c>
      <c r="I39" s="6">
        <f>SUM(I15:I38)</f>
        <v>123</v>
      </c>
      <c r="J39" s="6">
        <f>SUM(J15:J38)</f>
        <v>123</v>
      </c>
      <c r="K39" s="6">
        <f>SUM(K15:K38)</f>
        <v>1662</v>
      </c>
      <c r="L39" s="6" t="s">
        <v>23</v>
      </c>
      <c r="M39" s="6" t="s">
        <v>23</v>
      </c>
    </row>
    <row r="41" spans="1:13">
      <c r="B41" t="s">
        <v>235</v>
      </c>
    </row>
  </sheetData>
  <mergeCells count="23">
    <mergeCell ref="K10:K13"/>
    <mergeCell ref="J12:J13"/>
    <mergeCell ref="M10:M13"/>
    <mergeCell ref="F11:G11"/>
    <mergeCell ref="H11:H13"/>
    <mergeCell ref="I11:J11"/>
    <mergeCell ref="F12:F13"/>
    <mergeCell ref="G12:G13"/>
    <mergeCell ref="I12:I13"/>
    <mergeCell ref="L10:L13"/>
    <mergeCell ref="A10:A13"/>
    <mergeCell ref="B10:C11"/>
    <mergeCell ref="D10:E11"/>
    <mergeCell ref="F10:J10"/>
    <mergeCell ref="B12:B13"/>
    <mergeCell ref="D12:D13"/>
    <mergeCell ref="E12:E13"/>
    <mergeCell ref="A9:L9"/>
    <mergeCell ref="A2:F2"/>
    <mergeCell ref="A3:E3"/>
    <mergeCell ref="A4:L4"/>
    <mergeCell ref="A5:L5"/>
    <mergeCell ref="A7:L7"/>
  </mergeCells>
  <phoneticPr fontId="8" type="noConversion"/>
  <pageMargins left="0.31496062992125984" right="0.31496062992125984" top="0.35433070866141736" bottom="0.35433070866141736" header="0" footer="0"/>
  <pageSetup paperSize="9" scale="65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1"/>
  <sheetViews>
    <sheetView topLeftCell="A31" zoomScale="115" zoomScaleNormal="115" workbookViewId="0">
      <selection activeCell="M15" sqref="M15"/>
    </sheetView>
  </sheetViews>
  <sheetFormatPr defaultRowHeight="15"/>
  <cols>
    <col min="1" max="1" width="14.5703125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7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112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17">
        <v>13</v>
      </c>
    </row>
    <row r="15" spans="1:13" ht="30" customHeight="1">
      <c r="A15" s="14">
        <v>42219</v>
      </c>
      <c r="B15" s="6" t="s">
        <v>20</v>
      </c>
      <c r="C15" s="6" t="s">
        <v>21</v>
      </c>
      <c r="D15" s="6">
        <f>июль15!E39</f>
        <v>134949</v>
      </c>
      <c r="E15" s="6">
        <f t="shared" ref="E15:E38" si="0">D15+K15</f>
        <v>134989</v>
      </c>
      <c r="F15" s="6">
        <f>июль15!G38</f>
        <v>22</v>
      </c>
      <c r="G15" s="6">
        <f t="shared" ref="G15:G38" si="1">F15+H15-J15</f>
        <v>19</v>
      </c>
      <c r="H15" s="6"/>
      <c r="I15" s="6">
        <f>ROUND(K15*7.4/100,0)</f>
        <v>3</v>
      </c>
      <c r="J15" s="6">
        <f>I15</f>
        <v>3</v>
      </c>
      <c r="K15" s="6">
        <v>40</v>
      </c>
      <c r="L15" s="10" t="s">
        <v>32</v>
      </c>
      <c r="M15" s="6"/>
    </row>
    <row r="16" spans="1:13" ht="30" customHeight="1">
      <c r="A16" s="14">
        <v>42220</v>
      </c>
      <c r="B16" s="6" t="s">
        <v>20</v>
      </c>
      <c r="C16" s="6" t="s">
        <v>21</v>
      </c>
      <c r="D16" s="6">
        <f>E15</f>
        <v>134989</v>
      </c>
      <c r="E16" s="6">
        <f t="shared" si="0"/>
        <v>135049</v>
      </c>
      <c r="F16" s="6">
        <f>G15</f>
        <v>19</v>
      </c>
      <c r="G16" s="6">
        <f t="shared" si="1"/>
        <v>30</v>
      </c>
      <c r="H16" s="6">
        <v>15</v>
      </c>
      <c r="I16" s="6">
        <f t="shared" ref="I16:I38" si="2">ROUND(K16*7.4/100,0)</f>
        <v>4</v>
      </c>
      <c r="J16" s="6">
        <f>I16</f>
        <v>4</v>
      </c>
      <c r="K16" s="6">
        <v>60</v>
      </c>
      <c r="L16" s="10" t="s">
        <v>70</v>
      </c>
      <c r="M16" s="6"/>
    </row>
    <row r="17" spans="1:13" ht="30" customHeight="1">
      <c r="A17" s="14">
        <v>42221</v>
      </c>
      <c r="B17" s="6" t="s">
        <v>20</v>
      </c>
      <c r="C17" s="6" t="s">
        <v>21</v>
      </c>
      <c r="D17" s="6">
        <f t="shared" ref="D17:D38" si="3">E16</f>
        <v>135049</v>
      </c>
      <c r="E17" s="6">
        <f t="shared" si="0"/>
        <v>135159</v>
      </c>
      <c r="F17" s="6">
        <f t="shared" ref="F17:F38" si="4">G16</f>
        <v>30</v>
      </c>
      <c r="G17" s="6">
        <f t="shared" si="1"/>
        <v>22</v>
      </c>
      <c r="H17" s="6"/>
      <c r="I17" s="6">
        <f t="shared" si="2"/>
        <v>8</v>
      </c>
      <c r="J17" s="6">
        <f>I17</f>
        <v>8</v>
      </c>
      <c r="K17" s="6">
        <v>110</v>
      </c>
      <c r="L17" s="10" t="s">
        <v>111</v>
      </c>
      <c r="M17" s="6"/>
    </row>
    <row r="18" spans="1:13" ht="30" customHeight="1">
      <c r="A18" s="14">
        <v>42222</v>
      </c>
      <c r="B18" s="6" t="s">
        <v>20</v>
      </c>
      <c r="C18" s="6" t="s">
        <v>21</v>
      </c>
      <c r="D18" s="6">
        <f t="shared" si="3"/>
        <v>135159</v>
      </c>
      <c r="E18" s="6">
        <f t="shared" si="0"/>
        <v>135209</v>
      </c>
      <c r="F18" s="6">
        <f t="shared" si="4"/>
        <v>22</v>
      </c>
      <c r="G18" s="6">
        <f t="shared" si="1"/>
        <v>18</v>
      </c>
      <c r="H18" s="6"/>
      <c r="I18" s="6">
        <f t="shared" si="2"/>
        <v>4</v>
      </c>
      <c r="J18" s="6">
        <f>I18</f>
        <v>4</v>
      </c>
      <c r="K18" s="6">
        <v>50</v>
      </c>
      <c r="L18" s="10" t="s">
        <v>213</v>
      </c>
      <c r="M18" s="6"/>
    </row>
    <row r="19" spans="1:13" ht="30" customHeight="1">
      <c r="A19" s="14">
        <v>42223</v>
      </c>
      <c r="B19" s="6" t="s">
        <v>20</v>
      </c>
      <c r="C19" s="6" t="s">
        <v>21</v>
      </c>
      <c r="D19" s="6">
        <f t="shared" si="3"/>
        <v>135209</v>
      </c>
      <c r="E19" s="6">
        <f t="shared" si="0"/>
        <v>135229</v>
      </c>
      <c r="F19" s="6">
        <f t="shared" si="4"/>
        <v>18</v>
      </c>
      <c r="G19" s="6">
        <f t="shared" si="1"/>
        <v>17</v>
      </c>
      <c r="H19" s="6"/>
      <c r="I19" s="6">
        <f t="shared" si="2"/>
        <v>1</v>
      </c>
      <c r="J19" s="6">
        <f t="shared" ref="J19:J38" si="5">I19</f>
        <v>1</v>
      </c>
      <c r="K19" s="6">
        <v>20</v>
      </c>
      <c r="L19" s="10" t="s">
        <v>236</v>
      </c>
      <c r="M19" s="6"/>
    </row>
    <row r="20" spans="1:13" ht="30" customHeight="1">
      <c r="A20" s="14">
        <v>42226</v>
      </c>
      <c r="B20" s="6" t="s">
        <v>20</v>
      </c>
      <c r="C20" s="6" t="s">
        <v>21</v>
      </c>
      <c r="D20" s="6">
        <f t="shared" si="3"/>
        <v>135229</v>
      </c>
      <c r="E20" s="6">
        <f t="shared" si="0"/>
        <v>135269</v>
      </c>
      <c r="F20" s="6">
        <f t="shared" si="4"/>
        <v>17</v>
      </c>
      <c r="G20" s="6">
        <f t="shared" si="1"/>
        <v>14</v>
      </c>
      <c r="H20" s="6"/>
      <c r="I20" s="6">
        <f t="shared" si="2"/>
        <v>3</v>
      </c>
      <c r="J20" s="6">
        <f t="shared" si="5"/>
        <v>3</v>
      </c>
      <c r="K20" s="6">
        <v>40</v>
      </c>
      <c r="L20" s="10" t="s">
        <v>35</v>
      </c>
      <c r="M20" s="6"/>
    </row>
    <row r="21" spans="1:13" ht="30" customHeight="1">
      <c r="A21" s="14">
        <v>42227</v>
      </c>
      <c r="B21" s="6" t="s">
        <v>20</v>
      </c>
      <c r="C21" s="6" t="s">
        <v>21</v>
      </c>
      <c r="D21" s="6">
        <f t="shared" si="3"/>
        <v>135269</v>
      </c>
      <c r="E21" s="6">
        <f t="shared" si="0"/>
        <v>135339</v>
      </c>
      <c r="F21" s="6">
        <f t="shared" si="4"/>
        <v>14</v>
      </c>
      <c r="G21" s="6">
        <f t="shared" si="1"/>
        <v>29</v>
      </c>
      <c r="H21" s="6">
        <v>20</v>
      </c>
      <c r="I21" s="6">
        <f t="shared" si="2"/>
        <v>5</v>
      </c>
      <c r="J21" s="6">
        <f t="shared" si="5"/>
        <v>5</v>
      </c>
      <c r="K21" s="6">
        <v>70</v>
      </c>
      <c r="L21" s="10" t="s">
        <v>36</v>
      </c>
      <c r="M21" s="6"/>
    </row>
    <row r="22" spans="1:13" ht="30" customHeight="1">
      <c r="A22" s="14">
        <v>42228</v>
      </c>
      <c r="B22" s="6" t="s">
        <v>20</v>
      </c>
      <c r="C22" s="6" t="s">
        <v>21</v>
      </c>
      <c r="D22" s="6">
        <f t="shared" si="3"/>
        <v>135339</v>
      </c>
      <c r="E22" s="6">
        <f t="shared" si="0"/>
        <v>135489</v>
      </c>
      <c r="F22" s="6">
        <f t="shared" si="4"/>
        <v>29</v>
      </c>
      <c r="G22" s="6">
        <f t="shared" si="1"/>
        <v>18</v>
      </c>
      <c r="H22" s="6"/>
      <c r="I22" s="6">
        <f t="shared" si="2"/>
        <v>11</v>
      </c>
      <c r="J22" s="6">
        <f t="shared" si="5"/>
        <v>11</v>
      </c>
      <c r="K22" s="6">
        <v>150</v>
      </c>
      <c r="L22" s="10" t="s">
        <v>37</v>
      </c>
      <c r="M22" s="6"/>
    </row>
    <row r="23" spans="1:13" ht="30" customHeight="1">
      <c r="A23" s="14">
        <v>42229</v>
      </c>
      <c r="B23" s="6" t="s">
        <v>20</v>
      </c>
      <c r="C23" s="6" t="s">
        <v>21</v>
      </c>
      <c r="D23" s="6">
        <f t="shared" si="3"/>
        <v>135489</v>
      </c>
      <c r="E23" s="6">
        <f t="shared" si="0"/>
        <v>135699</v>
      </c>
      <c r="F23" s="6">
        <f t="shared" si="4"/>
        <v>18</v>
      </c>
      <c r="G23" s="6">
        <f t="shared" si="1"/>
        <v>22</v>
      </c>
      <c r="H23" s="6">
        <v>20</v>
      </c>
      <c r="I23" s="6">
        <f t="shared" si="2"/>
        <v>16</v>
      </c>
      <c r="J23" s="6">
        <f t="shared" si="5"/>
        <v>16</v>
      </c>
      <c r="K23" s="6">
        <v>210</v>
      </c>
      <c r="L23" s="10" t="s">
        <v>237</v>
      </c>
      <c r="M23" s="6"/>
    </row>
    <row r="24" spans="1:13" ht="30" customHeight="1">
      <c r="A24" s="14">
        <v>42230</v>
      </c>
      <c r="B24" s="6" t="s">
        <v>20</v>
      </c>
      <c r="C24" s="6" t="s">
        <v>21</v>
      </c>
      <c r="D24" s="6">
        <f t="shared" si="3"/>
        <v>135699</v>
      </c>
      <c r="E24" s="6">
        <f t="shared" si="0"/>
        <v>135785</v>
      </c>
      <c r="F24" s="6">
        <f t="shared" si="4"/>
        <v>22</v>
      </c>
      <c r="G24" s="6">
        <f t="shared" si="1"/>
        <v>16</v>
      </c>
      <c r="H24" s="6"/>
      <c r="I24" s="6">
        <f t="shared" si="2"/>
        <v>6</v>
      </c>
      <c r="J24" s="6">
        <f t="shared" si="5"/>
        <v>6</v>
      </c>
      <c r="K24" s="6">
        <v>86</v>
      </c>
      <c r="L24" s="10" t="s">
        <v>74</v>
      </c>
      <c r="M24" s="6"/>
    </row>
    <row r="25" spans="1:13" ht="30" customHeight="1">
      <c r="A25" s="14">
        <v>42233</v>
      </c>
      <c r="B25" s="6" t="s">
        <v>20</v>
      </c>
      <c r="C25" s="6" t="s">
        <v>21</v>
      </c>
      <c r="D25" s="6">
        <f t="shared" si="3"/>
        <v>135785</v>
      </c>
      <c r="E25" s="6">
        <f t="shared" si="0"/>
        <v>135855</v>
      </c>
      <c r="F25" s="6">
        <f t="shared" si="4"/>
        <v>16</v>
      </c>
      <c r="G25" s="6">
        <f t="shared" si="1"/>
        <v>11</v>
      </c>
      <c r="H25" s="6"/>
      <c r="I25" s="6">
        <f t="shared" si="2"/>
        <v>5</v>
      </c>
      <c r="J25" s="6">
        <f t="shared" si="5"/>
        <v>5</v>
      </c>
      <c r="K25" s="6">
        <v>70</v>
      </c>
      <c r="L25" s="10" t="s">
        <v>238</v>
      </c>
      <c r="M25" s="6"/>
    </row>
    <row r="26" spans="1:13" ht="30" customHeight="1">
      <c r="A26" s="14">
        <v>42234</v>
      </c>
      <c r="B26" s="6" t="s">
        <v>20</v>
      </c>
      <c r="C26" s="6" t="s">
        <v>21</v>
      </c>
      <c r="D26" s="6">
        <f t="shared" si="3"/>
        <v>135855</v>
      </c>
      <c r="E26" s="6">
        <f t="shared" si="0"/>
        <v>135905</v>
      </c>
      <c r="F26" s="6">
        <f t="shared" si="4"/>
        <v>11</v>
      </c>
      <c r="G26" s="6">
        <f t="shared" si="1"/>
        <v>7</v>
      </c>
      <c r="H26" s="6"/>
      <c r="I26" s="6">
        <f t="shared" si="2"/>
        <v>4</v>
      </c>
      <c r="J26" s="6">
        <f t="shared" si="5"/>
        <v>4</v>
      </c>
      <c r="K26" s="6">
        <v>50</v>
      </c>
      <c r="L26" s="10" t="s">
        <v>75</v>
      </c>
      <c r="M26" s="6"/>
    </row>
    <row r="27" spans="1:13" ht="30" customHeight="1">
      <c r="A27" s="14">
        <v>42235</v>
      </c>
      <c r="B27" s="6" t="s">
        <v>20</v>
      </c>
      <c r="C27" s="6" t="s">
        <v>21</v>
      </c>
      <c r="D27" s="6">
        <f t="shared" si="3"/>
        <v>135905</v>
      </c>
      <c r="E27" s="6">
        <f t="shared" si="0"/>
        <v>135925</v>
      </c>
      <c r="F27" s="6">
        <f t="shared" si="4"/>
        <v>7</v>
      </c>
      <c r="G27" s="6">
        <f t="shared" si="1"/>
        <v>6</v>
      </c>
      <c r="H27" s="6"/>
      <c r="I27" s="6">
        <f t="shared" si="2"/>
        <v>1</v>
      </c>
      <c r="J27" s="6">
        <f t="shared" si="5"/>
        <v>1</v>
      </c>
      <c r="K27" s="6">
        <v>20</v>
      </c>
      <c r="L27" s="10" t="s">
        <v>76</v>
      </c>
      <c r="M27" s="6"/>
    </row>
    <row r="28" spans="1:13" ht="30" customHeight="1">
      <c r="A28" s="14">
        <v>42236</v>
      </c>
      <c r="B28" s="6" t="s">
        <v>20</v>
      </c>
      <c r="C28" s="6" t="s">
        <v>21</v>
      </c>
      <c r="D28" s="6">
        <f t="shared" si="3"/>
        <v>135925</v>
      </c>
      <c r="E28" s="6">
        <f t="shared" si="0"/>
        <v>135945</v>
      </c>
      <c r="F28" s="6">
        <f t="shared" si="4"/>
        <v>6</v>
      </c>
      <c r="G28" s="6">
        <f t="shared" si="1"/>
        <v>5</v>
      </c>
      <c r="H28" s="6"/>
      <c r="I28" s="6">
        <f t="shared" si="2"/>
        <v>1</v>
      </c>
      <c r="J28" s="6">
        <f t="shared" si="5"/>
        <v>1</v>
      </c>
      <c r="K28" s="6">
        <v>20</v>
      </c>
      <c r="L28" s="10" t="s">
        <v>77</v>
      </c>
      <c r="M28" s="6"/>
    </row>
    <row r="29" spans="1:13" ht="30" customHeight="1">
      <c r="A29" s="14">
        <v>42237</v>
      </c>
      <c r="B29" s="6" t="s">
        <v>20</v>
      </c>
      <c r="C29" s="6" t="s">
        <v>21</v>
      </c>
      <c r="D29" s="6">
        <f t="shared" si="3"/>
        <v>135945</v>
      </c>
      <c r="E29" s="6">
        <f t="shared" si="0"/>
        <v>135995</v>
      </c>
      <c r="F29" s="6">
        <f t="shared" si="4"/>
        <v>5</v>
      </c>
      <c r="G29" s="6">
        <f t="shared" si="1"/>
        <v>21</v>
      </c>
      <c r="H29" s="6">
        <v>20</v>
      </c>
      <c r="I29" s="6">
        <f t="shared" si="2"/>
        <v>4</v>
      </c>
      <c r="J29" s="6">
        <f t="shared" si="5"/>
        <v>4</v>
      </c>
      <c r="K29" s="6">
        <v>50</v>
      </c>
      <c r="L29" s="10" t="s">
        <v>78</v>
      </c>
      <c r="M29" s="6"/>
    </row>
    <row r="30" spans="1:13" ht="30" customHeight="1">
      <c r="A30" s="14">
        <v>42240</v>
      </c>
      <c r="B30" s="6" t="s">
        <v>20</v>
      </c>
      <c r="C30" s="6" t="s">
        <v>21</v>
      </c>
      <c r="D30" s="6">
        <f t="shared" si="3"/>
        <v>135995</v>
      </c>
      <c r="E30" s="6">
        <f t="shared" si="0"/>
        <v>136075</v>
      </c>
      <c r="F30" s="6">
        <f t="shared" si="4"/>
        <v>21</v>
      </c>
      <c r="G30" s="6">
        <f t="shared" si="1"/>
        <v>15</v>
      </c>
      <c r="H30" s="6"/>
      <c r="I30" s="6">
        <f t="shared" si="2"/>
        <v>6</v>
      </c>
      <c r="J30" s="6">
        <f t="shared" si="5"/>
        <v>6</v>
      </c>
      <c r="K30" s="6">
        <v>80</v>
      </c>
      <c r="L30" s="10" t="s">
        <v>110</v>
      </c>
      <c r="M30" s="6"/>
    </row>
    <row r="31" spans="1:13" ht="30" customHeight="1">
      <c r="A31" s="14">
        <v>42241</v>
      </c>
      <c r="B31" s="6" t="s">
        <v>20</v>
      </c>
      <c r="C31" s="6" t="s">
        <v>21</v>
      </c>
      <c r="D31" s="6">
        <f t="shared" si="3"/>
        <v>136075</v>
      </c>
      <c r="E31" s="6">
        <f t="shared" si="0"/>
        <v>136165</v>
      </c>
      <c r="F31" s="6">
        <f t="shared" si="4"/>
        <v>15</v>
      </c>
      <c r="G31" s="6">
        <f t="shared" si="1"/>
        <v>8</v>
      </c>
      <c r="H31" s="6"/>
      <c r="I31" s="6">
        <f t="shared" si="2"/>
        <v>7</v>
      </c>
      <c r="J31" s="6">
        <f t="shared" si="5"/>
        <v>7</v>
      </c>
      <c r="K31" s="6">
        <v>90</v>
      </c>
      <c r="L31" s="10" t="s">
        <v>109</v>
      </c>
      <c r="M31" s="6"/>
    </row>
    <row r="32" spans="1:13" ht="30" customHeight="1">
      <c r="A32" s="14">
        <v>42242</v>
      </c>
      <c r="B32" s="6" t="s">
        <v>20</v>
      </c>
      <c r="C32" s="6" t="s">
        <v>21</v>
      </c>
      <c r="D32" s="6">
        <f t="shared" si="3"/>
        <v>136165</v>
      </c>
      <c r="E32" s="6">
        <f t="shared" si="0"/>
        <v>136185</v>
      </c>
      <c r="F32" s="6">
        <f t="shared" si="4"/>
        <v>8</v>
      </c>
      <c r="G32" s="6">
        <f t="shared" si="1"/>
        <v>7</v>
      </c>
      <c r="H32" s="6"/>
      <c r="I32" s="6">
        <f t="shared" si="2"/>
        <v>1</v>
      </c>
      <c r="J32" s="6">
        <f t="shared" si="5"/>
        <v>1</v>
      </c>
      <c r="K32" s="6">
        <v>20</v>
      </c>
      <c r="L32" s="10" t="s">
        <v>108</v>
      </c>
      <c r="M32" s="6"/>
    </row>
    <row r="33" spans="1:13" ht="30" customHeight="1">
      <c r="A33" s="14">
        <v>42243</v>
      </c>
      <c r="B33" s="6" t="s">
        <v>20</v>
      </c>
      <c r="C33" s="6" t="s">
        <v>21</v>
      </c>
      <c r="D33" s="6">
        <f t="shared" si="3"/>
        <v>136185</v>
      </c>
      <c r="E33" s="6">
        <f t="shared" si="0"/>
        <v>136225</v>
      </c>
      <c r="F33" s="6">
        <f t="shared" si="4"/>
        <v>7</v>
      </c>
      <c r="G33" s="6">
        <f t="shared" si="1"/>
        <v>29</v>
      </c>
      <c r="H33" s="6">
        <v>25</v>
      </c>
      <c r="I33" s="6">
        <f t="shared" si="2"/>
        <v>3</v>
      </c>
      <c r="J33" s="6">
        <f t="shared" si="5"/>
        <v>3</v>
      </c>
      <c r="K33" s="6">
        <v>40</v>
      </c>
      <c r="L33" s="10" t="s">
        <v>107</v>
      </c>
      <c r="M33" s="6"/>
    </row>
    <row r="34" spans="1:13" ht="30" customHeight="1">
      <c r="A34" s="14">
        <v>42244</v>
      </c>
      <c r="B34" s="6" t="s">
        <v>20</v>
      </c>
      <c r="C34" s="6" t="s">
        <v>21</v>
      </c>
      <c r="D34" s="6">
        <f t="shared" si="3"/>
        <v>136225</v>
      </c>
      <c r="E34" s="6">
        <f t="shared" si="0"/>
        <v>136355</v>
      </c>
      <c r="F34" s="6">
        <f t="shared" si="4"/>
        <v>29</v>
      </c>
      <c r="G34" s="6">
        <f t="shared" si="1"/>
        <v>44</v>
      </c>
      <c r="H34" s="6">
        <v>25</v>
      </c>
      <c r="I34" s="6">
        <f t="shared" si="2"/>
        <v>10</v>
      </c>
      <c r="J34" s="6">
        <f t="shared" si="5"/>
        <v>10</v>
      </c>
      <c r="K34" s="6">
        <v>130</v>
      </c>
      <c r="L34" s="10" t="s">
        <v>106</v>
      </c>
      <c r="M34" s="6"/>
    </row>
    <row r="35" spans="1:13" ht="30" customHeight="1">
      <c r="A35" s="14">
        <v>42245</v>
      </c>
      <c r="B35" s="6" t="s">
        <v>20</v>
      </c>
      <c r="C35" s="6" t="s">
        <v>21</v>
      </c>
      <c r="D35" s="6">
        <f t="shared" si="3"/>
        <v>136355</v>
      </c>
      <c r="E35" s="6">
        <f t="shared" si="0"/>
        <v>136405</v>
      </c>
      <c r="F35" s="6">
        <f t="shared" si="4"/>
        <v>44</v>
      </c>
      <c r="G35" s="6">
        <f t="shared" si="1"/>
        <v>40</v>
      </c>
      <c r="H35" s="6"/>
      <c r="I35" s="6">
        <f t="shared" si="2"/>
        <v>4</v>
      </c>
      <c r="J35" s="6">
        <f t="shared" si="5"/>
        <v>4</v>
      </c>
      <c r="K35" s="6">
        <v>50</v>
      </c>
      <c r="L35" s="10" t="s">
        <v>239</v>
      </c>
      <c r="M35" s="6"/>
    </row>
    <row r="36" spans="1:13" ht="30" customHeight="1">
      <c r="A36" s="14">
        <v>42214</v>
      </c>
      <c r="B36" s="6" t="s">
        <v>20</v>
      </c>
      <c r="C36" s="6" t="s">
        <v>21</v>
      </c>
      <c r="D36" s="6">
        <f t="shared" si="3"/>
        <v>136405</v>
      </c>
      <c r="E36" s="6">
        <f t="shared" si="0"/>
        <v>136485</v>
      </c>
      <c r="F36" s="6">
        <f t="shared" si="4"/>
        <v>40</v>
      </c>
      <c r="G36" s="6">
        <f t="shared" si="1"/>
        <v>34</v>
      </c>
      <c r="H36" s="6"/>
      <c r="I36" s="6">
        <f t="shared" si="2"/>
        <v>6</v>
      </c>
      <c r="J36" s="6">
        <f t="shared" si="5"/>
        <v>6</v>
      </c>
      <c r="K36" s="6">
        <v>80</v>
      </c>
      <c r="L36" s="10" t="s">
        <v>240</v>
      </c>
      <c r="M36" s="6"/>
    </row>
    <row r="37" spans="1:13" ht="30" customHeight="1">
      <c r="A37" s="14">
        <v>42215</v>
      </c>
      <c r="B37" s="6" t="s">
        <v>20</v>
      </c>
      <c r="C37" s="6" t="s">
        <v>21</v>
      </c>
      <c r="D37" s="6">
        <f t="shared" si="3"/>
        <v>136485</v>
      </c>
      <c r="E37" s="6">
        <f t="shared" si="0"/>
        <v>136575</v>
      </c>
      <c r="F37" s="6">
        <f t="shared" si="4"/>
        <v>34</v>
      </c>
      <c r="G37" s="6">
        <f t="shared" si="1"/>
        <v>27</v>
      </c>
      <c r="H37" s="6"/>
      <c r="I37" s="6">
        <f t="shared" si="2"/>
        <v>7</v>
      </c>
      <c r="J37" s="6">
        <f t="shared" si="5"/>
        <v>7</v>
      </c>
      <c r="K37" s="6">
        <v>90</v>
      </c>
      <c r="L37" s="10" t="s">
        <v>105</v>
      </c>
      <c r="M37" s="6"/>
    </row>
    <row r="38" spans="1:13" ht="30" customHeight="1">
      <c r="A38" s="14">
        <v>42216</v>
      </c>
      <c r="B38" s="6" t="s">
        <v>28</v>
      </c>
      <c r="C38" s="6" t="s">
        <v>29</v>
      </c>
      <c r="D38" s="6">
        <f t="shared" si="3"/>
        <v>136575</v>
      </c>
      <c r="E38" s="6">
        <f t="shared" si="0"/>
        <v>136665</v>
      </c>
      <c r="F38" s="6">
        <f t="shared" si="4"/>
        <v>27</v>
      </c>
      <c r="G38" s="6">
        <f t="shared" si="1"/>
        <v>20</v>
      </c>
      <c r="H38" s="6"/>
      <c r="I38" s="6">
        <f t="shared" si="2"/>
        <v>7</v>
      </c>
      <c r="J38" s="6">
        <f t="shared" si="5"/>
        <v>7</v>
      </c>
      <c r="K38" s="6">
        <v>90</v>
      </c>
      <c r="L38" s="10" t="s">
        <v>218</v>
      </c>
      <c r="M38" s="6"/>
    </row>
    <row r="39" spans="1:13">
      <c r="A39" s="6" t="s">
        <v>22</v>
      </c>
      <c r="B39" s="6" t="s">
        <v>23</v>
      </c>
      <c r="C39" s="6" t="s">
        <v>23</v>
      </c>
      <c r="D39" s="6">
        <f>D15</f>
        <v>134949</v>
      </c>
      <c r="E39" s="6">
        <f>E38</f>
        <v>136665</v>
      </c>
      <c r="F39" s="6">
        <f>F15</f>
        <v>22</v>
      </c>
      <c r="G39" s="8">
        <f>G38</f>
        <v>20</v>
      </c>
      <c r="H39" s="6">
        <f>SUM(H15:H38)</f>
        <v>125</v>
      </c>
      <c r="I39" s="6">
        <f>SUM(I15:I38)</f>
        <v>127</v>
      </c>
      <c r="J39" s="6">
        <f>SUM(J15:J38)</f>
        <v>127</v>
      </c>
      <c r="K39" s="6">
        <f>SUM(K15:K38)</f>
        <v>1716</v>
      </c>
      <c r="L39" s="6" t="s">
        <v>23</v>
      </c>
      <c r="M39" s="6" t="s">
        <v>23</v>
      </c>
    </row>
    <row r="41" spans="1:13">
      <c r="B41" t="s">
        <v>241</v>
      </c>
    </row>
  </sheetData>
  <mergeCells count="23">
    <mergeCell ref="M10:M13"/>
    <mergeCell ref="A10:A13"/>
    <mergeCell ref="B10:C11"/>
    <mergeCell ref="D10:E11"/>
    <mergeCell ref="F10:J10"/>
    <mergeCell ref="K10:K13"/>
    <mergeCell ref="L10:L13"/>
    <mergeCell ref="I12:I13"/>
    <mergeCell ref="D12:D13"/>
    <mergeCell ref="E12:E13"/>
    <mergeCell ref="F12:F13"/>
    <mergeCell ref="G12:G13"/>
    <mergeCell ref="F11:G11"/>
    <mergeCell ref="H11:H13"/>
    <mergeCell ref="I11:J11"/>
    <mergeCell ref="J12:J13"/>
    <mergeCell ref="B12:B13"/>
    <mergeCell ref="A7:L7"/>
    <mergeCell ref="A4:L4"/>
    <mergeCell ref="A2:F2"/>
    <mergeCell ref="A3:E3"/>
    <mergeCell ref="A5:L5"/>
    <mergeCell ref="A9:L9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7"/>
  <sheetViews>
    <sheetView topLeftCell="A23" workbookViewId="0">
      <selection activeCell="D25" sqref="D25"/>
    </sheetView>
  </sheetViews>
  <sheetFormatPr defaultRowHeight="15"/>
  <cols>
    <col min="1" max="1" width="15.7109375" bestFit="1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9" max="9" width="8.28515625" customWidth="1"/>
    <col min="10" max="10" width="7.85546875" customWidth="1"/>
    <col min="11" max="11" width="8.42578125" customWidth="1"/>
    <col min="12" max="12" width="17.85546875" customWidth="1"/>
  </cols>
  <sheetData>
    <row r="1" spans="1:13">
      <c r="A1" s="1"/>
    </row>
    <row r="2" spans="1:13">
      <c r="A2" s="70" t="s">
        <v>0</v>
      </c>
      <c r="B2" s="70"/>
      <c r="C2" s="70"/>
      <c r="D2" s="70"/>
      <c r="E2" s="70"/>
      <c r="F2" s="70"/>
    </row>
    <row r="3" spans="1:13">
      <c r="A3" s="70" t="s">
        <v>1</v>
      </c>
      <c r="B3" s="70"/>
      <c r="C3" s="70"/>
      <c r="D3" s="70"/>
      <c r="E3" s="70"/>
    </row>
    <row r="4" spans="1:13" ht="15.75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3">
      <c r="A5" s="72" t="s">
        <v>130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3">
      <c r="A6" s="2"/>
    </row>
    <row r="7" spans="1:13">
      <c r="A7" s="72" t="s">
        <v>25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 ht="15.75" thickBot="1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3" ht="15.75" thickBot="1">
      <c r="A10" s="61" t="s">
        <v>3</v>
      </c>
      <c r="B10" s="64" t="s">
        <v>4</v>
      </c>
      <c r="C10" s="65"/>
      <c r="D10" s="64" t="s">
        <v>5</v>
      </c>
      <c r="E10" s="65"/>
      <c r="F10" s="59" t="s">
        <v>6</v>
      </c>
      <c r="G10" s="68"/>
      <c r="H10" s="68"/>
      <c r="I10" s="68"/>
      <c r="J10" s="60"/>
      <c r="K10" s="61" t="s">
        <v>7</v>
      </c>
      <c r="L10" s="61" t="s">
        <v>8</v>
      </c>
      <c r="M10" s="56" t="s">
        <v>9</v>
      </c>
    </row>
    <row r="11" spans="1:13" ht="15.75" thickBot="1">
      <c r="A11" s="62"/>
      <c r="B11" s="66"/>
      <c r="C11" s="67"/>
      <c r="D11" s="66"/>
      <c r="E11" s="67"/>
      <c r="F11" s="59" t="s">
        <v>10</v>
      </c>
      <c r="G11" s="60"/>
      <c r="H11" s="61" t="s">
        <v>11</v>
      </c>
      <c r="I11" s="59" t="s">
        <v>12</v>
      </c>
      <c r="J11" s="60"/>
      <c r="K11" s="62"/>
      <c r="L11" s="62"/>
      <c r="M11" s="57"/>
    </row>
    <row r="12" spans="1:13">
      <c r="A12" s="62"/>
      <c r="B12" s="61" t="s">
        <v>13</v>
      </c>
      <c r="C12" s="3" t="s">
        <v>14</v>
      </c>
      <c r="D12" s="61" t="s">
        <v>15</v>
      </c>
      <c r="E12" s="61" t="s">
        <v>16</v>
      </c>
      <c r="F12" s="61" t="s">
        <v>15</v>
      </c>
      <c r="G12" s="61" t="s">
        <v>16</v>
      </c>
      <c r="H12" s="62"/>
      <c r="I12" s="61" t="s">
        <v>17</v>
      </c>
      <c r="J12" s="61" t="s">
        <v>18</v>
      </c>
      <c r="K12" s="62"/>
      <c r="L12" s="62"/>
      <c r="M12" s="57"/>
    </row>
    <row r="13" spans="1:13" ht="15.75" thickBot="1">
      <c r="A13" s="63"/>
      <c r="B13" s="63"/>
      <c r="C13" s="13" t="s">
        <v>19</v>
      </c>
      <c r="D13" s="63"/>
      <c r="E13" s="63"/>
      <c r="F13" s="63"/>
      <c r="G13" s="63"/>
      <c r="H13" s="63"/>
      <c r="I13" s="63"/>
      <c r="J13" s="63"/>
      <c r="K13" s="63"/>
      <c r="L13" s="63"/>
      <c r="M13" s="58"/>
    </row>
    <row r="14" spans="1:13">
      <c r="A14" s="12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4">
        <v>12</v>
      </c>
      <c r="M14" s="17">
        <v>13</v>
      </c>
    </row>
    <row r="15" spans="1:13" ht="30" customHeight="1">
      <c r="A15" s="14">
        <v>42250</v>
      </c>
      <c r="B15" s="6" t="s">
        <v>20</v>
      </c>
      <c r="C15" s="6" t="s">
        <v>21</v>
      </c>
      <c r="D15" s="6">
        <f>август15!E38</f>
        <v>136665</v>
      </c>
      <c r="E15" s="6">
        <f t="shared" ref="E15:E34" si="0">D15+K15</f>
        <v>136785</v>
      </c>
      <c r="F15" s="6">
        <f>август15!G38</f>
        <v>20</v>
      </c>
      <c r="G15" s="6">
        <f t="shared" ref="G15:G34" si="1">F15+H15-J15</f>
        <v>31</v>
      </c>
      <c r="H15" s="6">
        <v>20</v>
      </c>
      <c r="I15" s="6">
        <f t="shared" ref="I15:I34" si="2">ROUND(K15*7.4/100,0)</f>
        <v>9</v>
      </c>
      <c r="J15" s="6">
        <f t="shared" ref="J15:J34" si="3">I15</f>
        <v>9</v>
      </c>
      <c r="K15" s="6">
        <v>120</v>
      </c>
      <c r="L15" s="10" t="s">
        <v>129</v>
      </c>
      <c r="M15" s="6"/>
    </row>
    <row r="16" spans="1:13" ht="30" customHeight="1">
      <c r="A16" s="14">
        <v>42251</v>
      </c>
      <c r="B16" s="6" t="s">
        <v>28</v>
      </c>
      <c r="C16" s="6" t="s">
        <v>29</v>
      </c>
      <c r="D16" s="6">
        <f t="shared" ref="D16:D34" si="4">E15</f>
        <v>136785</v>
      </c>
      <c r="E16" s="6">
        <f t="shared" si="0"/>
        <v>136805</v>
      </c>
      <c r="F16" s="6">
        <f t="shared" ref="F16:F34" si="5">G15</f>
        <v>31</v>
      </c>
      <c r="G16" s="6">
        <f t="shared" si="1"/>
        <v>30</v>
      </c>
      <c r="H16" s="6"/>
      <c r="I16" s="6">
        <f t="shared" si="2"/>
        <v>1</v>
      </c>
      <c r="J16" s="6">
        <f t="shared" si="3"/>
        <v>1</v>
      </c>
      <c r="K16" s="6">
        <v>20</v>
      </c>
      <c r="L16" s="10" t="s">
        <v>128</v>
      </c>
      <c r="M16" s="6"/>
    </row>
    <row r="17" spans="1:13" ht="30" customHeight="1">
      <c r="A17" s="14">
        <v>42254</v>
      </c>
      <c r="B17" s="6" t="s">
        <v>20</v>
      </c>
      <c r="C17" s="6" t="s">
        <v>21</v>
      </c>
      <c r="D17" s="6">
        <f t="shared" si="4"/>
        <v>136805</v>
      </c>
      <c r="E17" s="6">
        <f t="shared" si="0"/>
        <v>136835</v>
      </c>
      <c r="F17" s="6">
        <f t="shared" si="5"/>
        <v>30</v>
      </c>
      <c r="G17" s="6">
        <f t="shared" si="1"/>
        <v>28</v>
      </c>
      <c r="H17" s="6"/>
      <c r="I17" s="6">
        <f t="shared" si="2"/>
        <v>2</v>
      </c>
      <c r="J17" s="6">
        <f t="shared" si="3"/>
        <v>2</v>
      </c>
      <c r="K17" s="6">
        <v>30</v>
      </c>
      <c r="L17" s="10" t="s">
        <v>127</v>
      </c>
      <c r="M17" s="6"/>
    </row>
    <row r="18" spans="1:13" ht="30" customHeight="1">
      <c r="A18" s="14">
        <v>42255</v>
      </c>
      <c r="B18" s="6" t="s">
        <v>20</v>
      </c>
      <c r="C18" s="6" t="s">
        <v>21</v>
      </c>
      <c r="D18" s="6">
        <f t="shared" si="4"/>
        <v>136835</v>
      </c>
      <c r="E18" s="6">
        <f t="shared" si="0"/>
        <v>136945</v>
      </c>
      <c r="F18" s="6">
        <f t="shared" si="5"/>
        <v>28</v>
      </c>
      <c r="G18" s="6">
        <f t="shared" si="1"/>
        <v>20</v>
      </c>
      <c r="H18" s="6"/>
      <c r="I18" s="6">
        <f t="shared" si="2"/>
        <v>8</v>
      </c>
      <c r="J18" s="6">
        <f t="shared" si="3"/>
        <v>8</v>
      </c>
      <c r="K18" s="6">
        <v>110</v>
      </c>
      <c r="L18" s="10" t="s">
        <v>126</v>
      </c>
      <c r="M18" s="6"/>
    </row>
    <row r="19" spans="1:13" ht="30" customHeight="1">
      <c r="A19" s="14">
        <v>42256</v>
      </c>
      <c r="B19" s="6" t="s">
        <v>20</v>
      </c>
      <c r="C19" s="6" t="s">
        <v>21</v>
      </c>
      <c r="D19" s="6">
        <f t="shared" si="4"/>
        <v>136945</v>
      </c>
      <c r="E19" s="6">
        <f t="shared" si="0"/>
        <v>137195</v>
      </c>
      <c r="F19" s="6">
        <f t="shared" si="5"/>
        <v>20</v>
      </c>
      <c r="G19" s="6">
        <f t="shared" si="1"/>
        <v>31</v>
      </c>
      <c r="H19" s="6">
        <v>30</v>
      </c>
      <c r="I19" s="6">
        <f t="shared" si="2"/>
        <v>19</v>
      </c>
      <c r="J19" s="6">
        <f t="shared" si="3"/>
        <v>19</v>
      </c>
      <c r="K19" s="6">
        <v>250</v>
      </c>
      <c r="L19" s="10" t="s">
        <v>125</v>
      </c>
      <c r="M19" s="6"/>
    </row>
    <row r="20" spans="1:13" ht="30" customHeight="1">
      <c r="A20" s="14">
        <v>42257</v>
      </c>
      <c r="B20" s="6" t="s">
        <v>20</v>
      </c>
      <c r="C20" s="6" t="s">
        <v>21</v>
      </c>
      <c r="D20" s="6">
        <f t="shared" si="4"/>
        <v>137195</v>
      </c>
      <c r="E20" s="6">
        <f t="shared" si="0"/>
        <v>137285</v>
      </c>
      <c r="F20" s="6">
        <f t="shared" si="5"/>
        <v>31</v>
      </c>
      <c r="G20" s="6">
        <f t="shared" si="1"/>
        <v>24</v>
      </c>
      <c r="H20" s="6"/>
      <c r="I20" s="6">
        <f t="shared" si="2"/>
        <v>7</v>
      </c>
      <c r="J20" s="6">
        <f t="shared" si="3"/>
        <v>7</v>
      </c>
      <c r="K20" s="6">
        <v>90</v>
      </c>
      <c r="L20" s="10" t="s">
        <v>124</v>
      </c>
      <c r="M20" s="6"/>
    </row>
    <row r="21" spans="1:13" ht="30" customHeight="1">
      <c r="A21" s="14">
        <v>42258</v>
      </c>
      <c r="B21" s="6" t="s">
        <v>20</v>
      </c>
      <c r="C21" s="6" t="s">
        <v>21</v>
      </c>
      <c r="D21" s="6">
        <f t="shared" si="4"/>
        <v>137285</v>
      </c>
      <c r="E21" s="6">
        <f t="shared" si="0"/>
        <v>137335</v>
      </c>
      <c r="F21" s="6">
        <f t="shared" si="5"/>
        <v>24</v>
      </c>
      <c r="G21" s="6">
        <f t="shared" si="1"/>
        <v>50</v>
      </c>
      <c r="H21" s="6">
        <v>30</v>
      </c>
      <c r="I21" s="6">
        <f t="shared" si="2"/>
        <v>4</v>
      </c>
      <c r="J21" s="6">
        <f t="shared" si="3"/>
        <v>4</v>
      </c>
      <c r="K21" s="6">
        <v>50</v>
      </c>
      <c r="L21" s="10" t="s">
        <v>123</v>
      </c>
      <c r="M21" s="6"/>
    </row>
    <row r="22" spans="1:13" ht="30" customHeight="1">
      <c r="A22" s="14">
        <v>42261</v>
      </c>
      <c r="B22" s="6" t="s">
        <v>20</v>
      </c>
      <c r="C22" s="6" t="s">
        <v>21</v>
      </c>
      <c r="D22" s="6">
        <f t="shared" si="4"/>
        <v>137335</v>
      </c>
      <c r="E22" s="6">
        <f t="shared" si="0"/>
        <v>137575</v>
      </c>
      <c r="F22" s="6">
        <f t="shared" si="5"/>
        <v>50</v>
      </c>
      <c r="G22" s="6">
        <f t="shared" si="1"/>
        <v>32</v>
      </c>
      <c r="H22" s="6"/>
      <c r="I22" s="6">
        <f t="shared" si="2"/>
        <v>18</v>
      </c>
      <c r="J22" s="6">
        <f t="shared" si="3"/>
        <v>18</v>
      </c>
      <c r="K22" s="6">
        <v>240</v>
      </c>
      <c r="L22" s="10" t="s">
        <v>122</v>
      </c>
      <c r="M22" s="6"/>
    </row>
    <row r="23" spans="1:13" ht="30" customHeight="1">
      <c r="A23" s="14">
        <v>42262</v>
      </c>
      <c r="B23" s="6" t="s">
        <v>20</v>
      </c>
      <c r="C23" s="6" t="s">
        <v>21</v>
      </c>
      <c r="D23" s="6">
        <f t="shared" si="4"/>
        <v>137575</v>
      </c>
      <c r="E23" s="6">
        <f t="shared" si="0"/>
        <v>137622</v>
      </c>
      <c r="F23" s="6">
        <f t="shared" si="5"/>
        <v>32</v>
      </c>
      <c r="G23" s="6">
        <f t="shared" si="1"/>
        <v>29</v>
      </c>
      <c r="H23" s="6"/>
      <c r="I23" s="6">
        <f t="shared" si="2"/>
        <v>3</v>
      </c>
      <c r="J23" s="6">
        <f t="shared" si="3"/>
        <v>3</v>
      </c>
      <c r="K23" s="6">
        <v>47</v>
      </c>
      <c r="L23" s="10" t="s">
        <v>56</v>
      </c>
      <c r="M23" s="6"/>
    </row>
    <row r="24" spans="1:13" ht="30" customHeight="1">
      <c r="A24" s="14">
        <v>42263</v>
      </c>
      <c r="B24" s="6" t="s">
        <v>20</v>
      </c>
      <c r="C24" s="6" t="s">
        <v>21</v>
      </c>
      <c r="D24" s="6">
        <f t="shared" si="4"/>
        <v>137622</v>
      </c>
      <c r="E24" s="6">
        <f t="shared" si="0"/>
        <v>137672</v>
      </c>
      <c r="F24" s="6">
        <f t="shared" si="5"/>
        <v>29</v>
      </c>
      <c r="G24" s="6">
        <f t="shared" si="1"/>
        <v>25</v>
      </c>
      <c r="H24" s="6"/>
      <c r="I24" s="6">
        <f t="shared" si="2"/>
        <v>4</v>
      </c>
      <c r="J24" s="6">
        <f t="shared" si="3"/>
        <v>4</v>
      </c>
      <c r="K24" s="6">
        <v>50</v>
      </c>
      <c r="L24" s="10" t="s">
        <v>53</v>
      </c>
      <c r="M24" s="6"/>
    </row>
    <row r="25" spans="1:13" ht="30" customHeight="1">
      <c r="A25" s="14">
        <v>42264</v>
      </c>
      <c r="B25" s="6" t="s">
        <v>20</v>
      </c>
      <c r="C25" s="6" t="s">
        <v>21</v>
      </c>
      <c r="D25" s="6">
        <f t="shared" si="4"/>
        <v>137672</v>
      </c>
      <c r="E25" s="6">
        <f t="shared" si="0"/>
        <v>137722</v>
      </c>
      <c r="F25" s="6">
        <f t="shared" si="5"/>
        <v>25</v>
      </c>
      <c r="G25" s="6">
        <f t="shared" si="1"/>
        <v>21</v>
      </c>
      <c r="H25" s="6"/>
      <c r="I25" s="6">
        <f t="shared" si="2"/>
        <v>4</v>
      </c>
      <c r="J25" s="6">
        <f t="shared" si="3"/>
        <v>4</v>
      </c>
      <c r="K25" s="6">
        <v>50</v>
      </c>
      <c r="L25" s="10" t="s">
        <v>121</v>
      </c>
      <c r="M25" s="6"/>
    </row>
    <row r="26" spans="1:13" ht="30" customHeight="1">
      <c r="A26" s="14">
        <v>42265</v>
      </c>
      <c r="B26" s="6" t="s">
        <v>20</v>
      </c>
      <c r="C26" s="6" t="s">
        <v>21</v>
      </c>
      <c r="D26" s="6">
        <f t="shared" si="4"/>
        <v>137722</v>
      </c>
      <c r="E26" s="6">
        <f t="shared" si="0"/>
        <v>137772</v>
      </c>
      <c r="F26" s="6">
        <f t="shared" si="5"/>
        <v>21</v>
      </c>
      <c r="G26" s="6">
        <f t="shared" si="1"/>
        <v>47</v>
      </c>
      <c r="H26" s="6">
        <v>30</v>
      </c>
      <c r="I26" s="6">
        <f t="shared" si="2"/>
        <v>4</v>
      </c>
      <c r="J26" s="6">
        <f t="shared" si="3"/>
        <v>4</v>
      </c>
      <c r="K26" s="6">
        <v>50</v>
      </c>
      <c r="L26" s="10" t="s">
        <v>120</v>
      </c>
      <c r="M26" s="6"/>
    </row>
    <row r="27" spans="1:13" ht="30" customHeight="1">
      <c r="A27" s="14">
        <v>42268</v>
      </c>
      <c r="B27" s="6" t="s">
        <v>20</v>
      </c>
      <c r="C27" s="6" t="s">
        <v>21</v>
      </c>
      <c r="D27" s="6">
        <f t="shared" si="4"/>
        <v>137772</v>
      </c>
      <c r="E27" s="6">
        <f t="shared" si="0"/>
        <v>137792</v>
      </c>
      <c r="F27" s="6">
        <f t="shared" si="5"/>
        <v>47</v>
      </c>
      <c r="G27" s="6">
        <f t="shared" si="1"/>
        <v>46</v>
      </c>
      <c r="H27" s="6"/>
      <c r="I27" s="6">
        <f t="shared" si="2"/>
        <v>1</v>
      </c>
      <c r="J27" s="6">
        <f t="shared" si="3"/>
        <v>1</v>
      </c>
      <c r="K27" s="6">
        <v>20</v>
      </c>
      <c r="L27" s="10" t="s">
        <v>119</v>
      </c>
      <c r="M27" s="6"/>
    </row>
    <row r="28" spans="1:13" ht="30" customHeight="1">
      <c r="A28" s="14">
        <v>42269</v>
      </c>
      <c r="B28" s="6" t="s">
        <v>20</v>
      </c>
      <c r="C28" s="6" t="s">
        <v>21</v>
      </c>
      <c r="D28" s="6">
        <f t="shared" si="4"/>
        <v>137792</v>
      </c>
      <c r="E28" s="6">
        <f t="shared" si="0"/>
        <v>137922</v>
      </c>
      <c r="F28" s="6">
        <f t="shared" si="5"/>
        <v>46</v>
      </c>
      <c r="G28" s="6">
        <f t="shared" si="1"/>
        <v>36</v>
      </c>
      <c r="H28" s="6"/>
      <c r="I28" s="6">
        <f t="shared" si="2"/>
        <v>10</v>
      </c>
      <c r="J28" s="6">
        <f t="shared" si="3"/>
        <v>10</v>
      </c>
      <c r="K28" s="6">
        <v>130</v>
      </c>
      <c r="L28" s="10" t="s">
        <v>118</v>
      </c>
      <c r="M28" s="6"/>
    </row>
    <row r="29" spans="1:13" ht="30" customHeight="1">
      <c r="A29" s="14">
        <v>42270</v>
      </c>
      <c r="B29" s="6" t="s">
        <v>20</v>
      </c>
      <c r="C29" s="6" t="s">
        <v>21</v>
      </c>
      <c r="D29" s="6">
        <f t="shared" si="4"/>
        <v>137922</v>
      </c>
      <c r="E29" s="6">
        <f t="shared" si="0"/>
        <v>138017</v>
      </c>
      <c r="F29" s="6">
        <f t="shared" si="5"/>
        <v>36</v>
      </c>
      <c r="G29" s="6">
        <f t="shared" si="1"/>
        <v>49</v>
      </c>
      <c r="H29" s="6">
        <v>20</v>
      </c>
      <c r="I29" s="6">
        <f t="shared" si="2"/>
        <v>7</v>
      </c>
      <c r="J29" s="6">
        <f t="shared" si="3"/>
        <v>7</v>
      </c>
      <c r="K29" s="6">
        <v>95</v>
      </c>
      <c r="L29" s="10" t="s">
        <v>117</v>
      </c>
      <c r="M29" s="6"/>
    </row>
    <row r="30" spans="1:13" ht="30" customHeight="1">
      <c r="A30" s="14">
        <v>42271</v>
      </c>
      <c r="B30" s="6" t="s">
        <v>20</v>
      </c>
      <c r="C30" s="6" t="s">
        <v>21</v>
      </c>
      <c r="D30" s="6">
        <f t="shared" si="4"/>
        <v>138017</v>
      </c>
      <c r="E30" s="6">
        <f t="shared" si="0"/>
        <v>138087</v>
      </c>
      <c r="F30" s="6">
        <f t="shared" si="5"/>
        <v>49</v>
      </c>
      <c r="G30" s="6">
        <f t="shared" si="1"/>
        <v>44</v>
      </c>
      <c r="H30" s="6"/>
      <c r="I30" s="6">
        <f t="shared" si="2"/>
        <v>5</v>
      </c>
      <c r="J30" s="6">
        <f t="shared" si="3"/>
        <v>5</v>
      </c>
      <c r="K30" s="6">
        <v>70</v>
      </c>
      <c r="L30" s="10" t="s">
        <v>108</v>
      </c>
      <c r="M30" s="6"/>
    </row>
    <row r="31" spans="1:13" ht="30" customHeight="1">
      <c r="A31" s="14">
        <v>42272</v>
      </c>
      <c r="B31" s="6" t="s">
        <v>20</v>
      </c>
      <c r="C31" s="6" t="s">
        <v>21</v>
      </c>
      <c r="D31" s="6">
        <f t="shared" si="4"/>
        <v>138087</v>
      </c>
      <c r="E31" s="6">
        <f t="shared" si="0"/>
        <v>138187</v>
      </c>
      <c r="F31" s="6">
        <f t="shared" si="5"/>
        <v>44</v>
      </c>
      <c r="G31" s="6">
        <f t="shared" si="1"/>
        <v>37</v>
      </c>
      <c r="H31" s="6"/>
      <c r="I31" s="6">
        <f t="shared" si="2"/>
        <v>7</v>
      </c>
      <c r="J31" s="6">
        <f t="shared" si="3"/>
        <v>7</v>
      </c>
      <c r="K31" s="6">
        <v>100</v>
      </c>
      <c r="L31" s="10" t="s">
        <v>116</v>
      </c>
      <c r="M31" s="6"/>
    </row>
    <row r="32" spans="1:13" ht="30" customHeight="1">
      <c r="A32" s="14">
        <v>42275</v>
      </c>
      <c r="B32" s="6" t="s">
        <v>20</v>
      </c>
      <c r="C32" s="6" t="s">
        <v>21</v>
      </c>
      <c r="D32" s="6">
        <f t="shared" si="4"/>
        <v>138187</v>
      </c>
      <c r="E32" s="6">
        <f t="shared" si="0"/>
        <v>138307</v>
      </c>
      <c r="F32" s="6">
        <f t="shared" si="5"/>
        <v>37</v>
      </c>
      <c r="G32" s="6">
        <f t="shared" si="1"/>
        <v>28</v>
      </c>
      <c r="H32" s="6"/>
      <c r="I32" s="6">
        <f t="shared" si="2"/>
        <v>9</v>
      </c>
      <c r="J32" s="6">
        <f t="shared" si="3"/>
        <v>9</v>
      </c>
      <c r="K32" s="6">
        <v>120</v>
      </c>
      <c r="L32" s="10" t="s">
        <v>115</v>
      </c>
      <c r="M32" s="6"/>
    </row>
    <row r="33" spans="1:13" ht="30" customHeight="1">
      <c r="A33" s="14">
        <v>42276</v>
      </c>
      <c r="B33" s="6" t="s">
        <v>20</v>
      </c>
      <c r="C33" s="6" t="s">
        <v>21</v>
      </c>
      <c r="D33" s="6">
        <f t="shared" si="4"/>
        <v>138307</v>
      </c>
      <c r="E33" s="6">
        <f t="shared" si="0"/>
        <v>138327</v>
      </c>
      <c r="F33" s="6">
        <f t="shared" si="5"/>
        <v>28</v>
      </c>
      <c r="G33" s="6">
        <f t="shared" si="1"/>
        <v>27</v>
      </c>
      <c r="H33" s="6"/>
      <c r="I33" s="6">
        <f t="shared" si="2"/>
        <v>1</v>
      </c>
      <c r="J33" s="6">
        <f t="shared" si="3"/>
        <v>1</v>
      </c>
      <c r="K33" s="6">
        <v>20</v>
      </c>
      <c r="L33" s="10" t="s">
        <v>114</v>
      </c>
      <c r="M33" s="6"/>
    </row>
    <row r="34" spans="1:13" ht="30" customHeight="1">
      <c r="A34" s="14">
        <v>42277</v>
      </c>
      <c r="B34" s="6" t="s">
        <v>20</v>
      </c>
      <c r="C34" s="6" t="s">
        <v>21</v>
      </c>
      <c r="D34" s="6">
        <f t="shared" si="4"/>
        <v>138327</v>
      </c>
      <c r="E34" s="6">
        <f t="shared" si="0"/>
        <v>138422</v>
      </c>
      <c r="F34" s="6">
        <f t="shared" si="5"/>
        <v>27</v>
      </c>
      <c r="G34" s="6">
        <f t="shared" si="1"/>
        <v>30</v>
      </c>
      <c r="H34" s="6">
        <v>10</v>
      </c>
      <c r="I34" s="6">
        <f t="shared" si="2"/>
        <v>7</v>
      </c>
      <c r="J34" s="6">
        <f t="shared" si="3"/>
        <v>7</v>
      </c>
      <c r="K34" s="6">
        <v>95</v>
      </c>
      <c r="L34" s="10" t="s">
        <v>113</v>
      </c>
      <c r="M34" s="6"/>
    </row>
    <row r="35" spans="1:13">
      <c r="A35" s="6" t="s">
        <v>22</v>
      </c>
      <c r="B35" s="6" t="s">
        <v>23</v>
      </c>
      <c r="C35" s="6" t="s">
        <v>23</v>
      </c>
      <c r="D35" s="6"/>
      <c r="E35" s="6"/>
      <c r="F35" s="6"/>
      <c r="G35" s="8"/>
      <c r="H35" s="6">
        <f>SUM(H15:H34)</f>
        <v>140</v>
      </c>
      <c r="I35" s="6">
        <f>SUM(I15:I34)</f>
        <v>130</v>
      </c>
      <c r="J35" s="6">
        <f>SUM(J15:J34)</f>
        <v>130</v>
      </c>
      <c r="K35" s="6">
        <f>SUM(K15:K34)</f>
        <v>1757</v>
      </c>
      <c r="L35" s="6" t="s">
        <v>23</v>
      </c>
      <c r="M35" s="6" t="s">
        <v>23</v>
      </c>
    </row>
    <row r="36" spans="1:13">
      <c r="G36" s="18"/>
    </row>
    <row r="37" spans="1:13">
      <c r="B37" t="s">
        <v>242</v>
      </c>
    </row>
  </sheetData>
  <mergeCells count="23">
    <mergeCell ref="A9:L9"/>
    <mergeCell ref="J12:J13"/>
    <mergeCell ref="B12:B13"/>
    <mergeCell ref="D12:D13"/>
    <mergeCell ref="E12:E13"/>
    <mergeCell ref="F12:F13"/>
    <mergeCell ref="G12:G13"/>
    <mergeCell ref="I12:I13"/>
    <mergeCell ref="A4:L4"/>
    <mergeCell ref="A2:F2"/>
    <mergeCell ref="A3:E3"/>
    <mergeCell ref="A5:L5"/>
    <mergeCell ref="A7:L7"/>
    <mergeCell ref="M10:M13"/>
    <mergeCell ref="A10:A13"/>
    <mergeCell ref="B10:C11"/>
    <mergeCell ref="D10:E11"/>
    <mergeCell ref="F10:J10"/>
    <mergeCell ref="K10:K13"/>
    <mergeCell ref="L10:L13"/>
    <mergeCell ref="F11:G11"/>
    <mergeCell ref="H11:H13"/>
    <mergeCell ref="I11:J11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январь 2015</vt:lpstr>
      <vt:lpstr>февраль2015</vt:lpstr>
      <vt:lpstr>март15</vt:lpstr>
      <vt:lpstr>апрель15</vt:lpstr>
      <vt:lpstr>май15</vt:lpstr>
      <vt:lpstr>июнь15</vt:lpstr>
      <vt:lpstr>июль15</vt:lpstr>
      <vt:lpstr>август15</vt:lpstr>
      <vt:lpstr>сентябрь15</vt:lpstr>
      <vt:lpstr>октябрь15</vt:lpstr>
      <vt:lpstr>ноябрь15</vt:lpstr>
      <vt:lpstr>декабрь</vt:lpstr>
      <vt:lpstr>январь 2016Алиев</vt:lpstr>
      <vt:lpstr>февраль2016Алиев</vt:lpstr>
      <vt:lpstr>март2016Алиев (2)</vt:lpstr>
      <vt:lpstr>апрель16</vt:lpstr>
      <vt:lpstr>май16</vt:lpstr>
      <vt:lpstr>июнь16</vt:lpstr>
      <vt:lpstr>июль16</vt:lpstr>
      <vt:lpstr>август</vt:lpstr>
      <vt:lpstr>сентябрь 2016</vt:lpstr>
      <vt:lpstr>октябрь2016</vt:lpstr>
      <vt:lpstr>Ноябрь 2016</vt:lpstr>
      <vt:lpstr>декабрь 2016</vt:lpstr>
      <vt:lpstr>январь 2017</vt:lpstr>
    </vt:vector>
  </TitlesOfParts>
  <Company>MultiDVD Team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Автодор Автодор</dc:creator>
  <cp:lastModifiedBy>Dart</cp:lastModifiedBy>
  <cp:lastPrinted>2016-10-20T12:15:00Z</cp:lastPrinted>
  <dcterms:created xsi:type="dcterms:W3CDTF">2016-02-15T12:34:10Z</dcterms:created>
  <dcterms:modified xsi:type="dcterms:W3CDTF">2017-02-08T20:58:07Z</dcterms:modified>
</cp:coreProperties>
</file>