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ekolah-alam\assets\files\"/>
    </mc:Choice>
  </mc:AlternateContent>
  <bookViews>
    <workbookView xWindow="480" yWindow="360" windowWidth="15600" windowHeight="7650" activeTab="7"/>
  </bookViews>
  <sheets>
    <sheet name="agt" sheetId="26" r:id="rId1"/>
    <sheet name="sep" sheetId="28" r:id="rId2"/>
    <sheet name="okt" sheetId="31" r:id="rId3"/>
    <sheet name="Nov" sheetId="32" r:id="rId4"/>
    <sheet name="des" sheetId="33" r:id="rId5"/>
    <sheet name="jan" sheetId="34" r:id="rId6"/>
    <sheet name="feb" sheetId="35" r:id="rId7"/>
    <sheet name="mar" sheetId="29" r:id="rId8"/>
  </sheets>
  <calcPr calcId="162913"/>
</workbook>
</file>

<file path=xl/calcChain.xml><?xml version="1.0" encoding="utf-8"?>
<calcChain xmlns="http://schemas.openxmlformats.org/spreadsheetml/2006/main">
  <c r="F53" i="29" l="1"/>
  <c r="G53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4" i="29"/>
  <c r="D53" i="29" l="1"/>
  <c r="AW2" i="29" l="1"/>
  <c r="AV2" i="29"/>
  <c r="AU2" i="29"/>
  <c r="AT2" i="29"/>
  <c r="AS2" i="29"/>
  <c r="AR2" i="29"/>
  <c r="AQ2" i="29"/>
  <c r="AP2" i="29"/>
  <c r="AO2" i="29"/>
  <c r="AN2" i="29"/>
  <c r="AM2" i="29"/>
  <c r="AL2" i="29"/>
  <c r="AK2" i="29"/>
  <c r="AJ2" i="29"/>
  <c r="AI2" i="29"/>
  <c r="AH2" i="29"/>
  <c r="AG2" i="29"/>
  <c r="AF2" i="29"/>
  <c r="AE2" i="29"/>
  <c r="AD2" i="29"/>
  <c r="AC2" i="29"/>
  <c r="AB2" i="29"/>
  <c r="AA2" i="29"/>
  <c r="Z2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E8" i="29" s="1"/>
  <c r="I2" i="29"/>
  <c r="H2" i="29"/>
  <c r="AU2" i="35" l="1"/>
  <c r="AT2" i="35"/>
  <c r="AS2" i="35"/>
  <c r="AR2" i="35"/>
  <c r="AQ2" i="35"/>
  <c r="AP2" i="35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E51" i="35" s="1"/>
  <c r="F2" i="35"/>
  <c r="E50" i="35" s="1"/>
  <c r="E5" i="35" l="1"/>
  <c r="E7" i="35"/>
  <c r="E9" i="35"/>
  <c r="E11" i="35"/>
  <c r="E13" i="35"/>
  <c r="E15" i="35"/>
  <c r="E17" i="35"/>
  <c r="E19" i="35"/>
  <c r="E21" i="35"/>
  <c r="E23" i="35"/>
  <c r="E25" i="35"/>
  <c r="E27" i="35"/>
  <c r="E29" i="35"/>
  <c r="E31" i="35"/>
  <c r="E33" i="35"/>
  <c r="E35" i="35"/>
  <c r="E37" i="35"/>
  <c r="E39" i="35"/>
  <c r="E41" i="35"/>
  <c r="E43" i="35"/>
  <c r="E45" i="35"/>
  <c r="E47" i="35"/>
  <c r="E49" i="35"/>
  <c r="E4" i="35"/>
  <c r="E6" i="35"/>
  <c r="E8" i="35"/>
  <c r="E10" i="35"/>
  <c r="E12" i="35"/>
  <c r="E14" i="35"/>
  <c r="E16" i="35"/>
  <c r="E18" i="35"/>
  <c r="E20" i="35"/>
  <c r="E22" i="35"/>
  <c r="E24" i="35"/>
  <c r="E26" i="35"/>
  <c r="E28" i="35"/>
  <c r="E30" i="35"/>
  <c r="E32" i="35"/>
  <c r="E34" i="35"/>
  <c r="E36" i="35"/>
  <c r="E38" i="35"/>
  <c r="E40" i="35"/>
  <c r="E42" i="35"/>
  <c r="E44" i="35"/>
  <c r="E46" i="35"/>
  <c r="E48" i="35"/>
  <c r="AU2" i="34"/>
  <c r="AT2" i="34"/>
  <c r="AS2" i="34"/>
  <c r="AR2" i="34"/>
  <c r="AQ2" i="34"/>
  <c r="AP2" i="34"/>
  <c r="AO2" i="34"/>
  <c r="AN2" i="34"/>
  <c r="AM2" i="34"/>
  <c r="AL2" i="34"/>
  <c r="AK2" i="34"/>
  <c r="AJ2" i="34"/>
  <c r="AI2" i="34"/>
  <c r="AH2" i="34"/>
  <c r="AG2" i="34"/>
  <c r="AF2" i="34"/>
  <c r="AE2" i="34"/>
  <c r="AD2" i="34"/>
  <c r="AC2" i="34"/>
  <c r="AB2" i="34"/>
  <c r="AA2" i="34"/>
  <c r="Z2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E51" i="34" s="1"/>
  <c r="F2" i="34"/>
  <c r="E50" i="34" s="1"/>
  <c r="E53" i="35" l="1"/>
  <c r="E5" i="34"/>
  <c r="E7" i="34"/>
  <c r="E9" i="34"/>
  <c r="E11" i="34"/>
  <c r="E13" i="34"/>
  <c r="E15" i="34"/>
  <c r="E17" i="34"/>
  <c r="E19" i="34"/>
  <c r="E21" i="34"/>
  <c r="E23" i="34"/>
  <c r="E25" i="34"/>
  <c r="E27" i="34"/>
  <c r="E29" i="34"/>
  <c r="E31" i="34"/>
  <c r="E33" i="34"/>
  <c r="E35" i="34"/>
  <c r="E37" i="34"/>
  <c r="E39" i="34"/>
  <c r="E41" i="34"/>
  <c r="E43" i="34"/>
  <c r="E45" i="34"/>
  <c r="E47" i="34"/>
  <c r="E49" i="34"/>
  <c r="E4" i="34"/>
  <c r="E6" i="34"/>
  <c r="E8" i="34"/>
  <c r="E10" i="34"/>
  <c r="E12" i="34"/>
  <c r="E14" i="34"/>
  <c r="E16" i="34"/>
  <c r="E18" i="34"/>
  <c r="E20" i="34"/>
  <c r="E22" i="34"/>
  <c r="E24" i="34"/>
  <c r="E26" i="34"/>
  <c r="E28" i="34"/>
  <c r="E30" i="34"/>
  <c r="E32" i="34"/>
  <c r="E34" i="34"/>
  <c r="E36" i="34"/>
  <c r="E38" i="34"/>
  <c r="E40" i="34"/>
  <c r="E42" i="34"/>
  <c r="E44" i="34"/>
  <c r="E46" i="34"/>
  <c r="E48" i="34"/>
  <c r="E53" i="34" l="1"/>
  <c r="AU2" i="33" l="1"/>
  <c r="AT2" i="33"/>
  <c r="AS2" i="33"/>
  <c r="AR2" i="33"/>
  <c r="AQ2" i="33"/>
  <c r="AP2" i="33"/>
  <c r="AO2" i="33"/>
  <c r="AN2" i="33"/>
  <c r="AM2" i="33"/>
  <c r="AL2" i="33"/>
  <c r="AK2" i="33"/>
  <c r="AJ2" i="33"/>
  <c r="AI2" i="33"/>
  <c r="AH2" i="33"/>
  <c r="AG2" i="33"/>
  <c r="AF2" i="33"/>
  <c r="AE2" i="33"/>
  <c r="AD2" i="33"/>
  <c r="AC2" i="33"/>
  <c r="AB2" i="33"/>
  <c r="AA2" i="33"/>
  <c r="Z2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51" i="33" s="1"/>
  <c r="E4" i="33" l="1"/>
  <c r="E6" i="33"/>
  <c r="E8" i="33"/>
  <c r="E10" i="33"/>
  <c r="E12" i="33"/>
  <c r="E14" i="33"/>
  <c r="E16" i="33"/>
  <c r="E18" i="33"/>
  <c r="E20" i="33"/>
  <c r="E22" i="33"/>
  <c r="E24" i="33"/>
  <c r="E26" i="33"/>
  <c r="E28" i="33"/>
  <c r="E30" i="33"/>
  <c r="E32" i="33"/>
  <c r="E34" i="33"/>
  <c r="E36" i="33"/>
  <c r="E38" i="33"/>
  <c r="E40" i="33"/>
  <c r="E42" i="33"/>
  <c r="E44" i="33"/>
  <c r="E46" i="33"/>
  <c r="E48" i="33"/>
  <c r="E50" i="33"/>
  <c r="E5" i="33"/>
  <c r="E7" i="33"/>
  <c r="E9" i="33"/>
  <c r="E11" i="33"/>
  <c r="E13" i="33"/>
  <c r="E15" i="33"/>
  <c r="E17" i="33"/>
  <c r="E19" i="33"/>
  <c r="E21" i="33"/>
  <c r="E23" i="33"/>
  <c r="E25" i="33"/>
  <c r="E27" i="33"/>
  <c r="E29" i="33"/>
  <c r="E31" i="33"/>
  <c r="E33" i="33"/>
  <c r="E35" i="33"/>
  <c r="E37" i="33"/>
  <c r="E39" i="33"/>
  <c r="E41" i="33"/>
  <c r="E43" i="33"/>
  <c r="E45" i="33"/>
  <c r="E47" i="33"/>
  <c r="E49" i="33"/>
  <c r="E53" i="33" l="1"/>
  <c r="AU2" i="32" l="1"/>
  <c r="AT2" i="32"/>
  <c r="AS2" i="32"/>
  <c r="AR2" i="32"/>
  <c r="AQ2" i="32"/>
  <c r="AP2" i="32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51" i="32" l="1"/>
  <c r="E4" i="32"/>
  <c r="E6" i="32"/>
  <c r="E8" i="32"/>
  <c r="E10" i="32"/>
  <c r="E12" i="32"/>
  <c r="E14" i="32"/>
  <c r="E16" i="32"/>
  <c r="E18" i="32"/>
  <c r="E20" i="32"/>
  <c r="E22" i="32"/>
  <c r="E24" i="32"/>
  <c r="E26" i="32"/>
  <c r="E28" i="32"/>
  <c r="E30" i="32"/>
  <c r="E32" i="32"/>
  <c r="E34" i="32"/>
  <c r="E36" i="32"/>
  <c r="E38" i="32"/>
  <c r="E40" i="32"/>
  <c r="E42" i="32"/>
  <c r="E44" i="32"/>
  <c r="E46" i="32"/>
  <c r="E48" i="32"/>
  <c r="E50" i="32"/>
  <c r="E5" i="32"/>
  <c r="E7" i="32"/>
  <c r="E9" i="32"/>
  <c r="E11" i="32"/>
  <c r="E13" i="32"/>
  <c r="E15" i="32"/>
  <c r="E17" i="32"/>
  <c r="E19" i="32"/>
  <c r="E21" i="32"/>
  <c r="E23" i="32"/>
  <c r="E25" i="32"/>
  <c r="E27" i="32"/>
  <c r="E29" i="32"/>
  <c r="E31" i="32"/>
  <c r="E33" i="32"/>
  <c r="E35" i="32"/>
  <c r="E37" i="32"/>
  <c r="E39" i="32"/>
  <c r="E41" i="32"/>
  <c r="E43" i="32"/>
  <c r="E45" i="32"/>
  <c r="E47" i="32"/>
  <c r="E49" i="32"/>
  <c r="E53" i="32" l="1"/>
  <c r="D53" i="31" l="1"/>
  <c r="AU2" i="31"/>
  <c r="AT2" i="31"/>
  <c r="AS2" i="31"/>
  <c r="AR2" i="31"/>
  <c r="AQ2" i="31"/>
  <c r="AP2" i="31"/>
  <c r="AO2" i="31"/>
  <c r="AN2" i="31"/>
  <c r="AM2" i="31"/>
  <c r="AL2" i="31"/>
  <c r="AK2" i="31"/>
  <c r="AJ2" i="31"/>
  <c r="AI2" i="31"/>
  <c r="AH2" i="31"/>
  <c r="AG2" i="31"/>
  <c r="AF2" i="31"/>
  <c r="AE2" i="31"/>
  <c r="AD2" i="31"/>
  <c r="AC2" i="31"/>
  <c r="AB2" i="31"/>
  <c r="AA2" i="31"/>
  <c r="Z2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50" i="31" s="1"/>
  <c r="E5" i="31" l="1"/>
  <c r="E7" i="31"/>
  <c r="E9" i="31"/>
  <c r="E11" i="31"/>
  <c r="E13" i="31"/>
  <c r="E15" i="31"/>
  <c r="E17" i="31"/>
  <c r="E19" i="31"/>
  <c r="E21" i="31"/>
  <c r="E23" i="31"/>
  <c r="E25" i="31"/>
  <c r="E27" i="31"/>
  <c r="E29" i="31"/>
  <c r="E31" i="31"/>
  <c r="E33" i="31"/>
  <c r="E35" i="31"/>
  <c r="E37" i="31"/>
  <c r="E39" i="31"/>
  <c r="E41" i="31"/>
  <c r="E43" i="31"/>
  <c r="E45" i="31"/>
  <c r="E47" i="31"/>
  <c r="E49" i="31"/>
  <c r="E51" i="31"/>
  <c r="E4" i="31"/>
  <c r="E6" i="31"/>
  <c r="E8" i="31"/>
  <c r="E10" i="31"/>
  <c r="E12" i="31"/>
  <c r="E14" i="31"/>
  <c r="E16" i="31"/>
  <c r="E18" i="31"/>
  <c r="E20" i="31"/>
  <c r="E22" i="31"/>
  <c r="E24" i="31"/>
  <c r="E26" i="31"/>
  <c r="E28" i="31"/>
  <c r="E30" i="31"/>
  <c r="E32" i="31"/>
  <c r="E34" i="31"/>
  <c r="E36" i="31"/>
  <c r="E38" i="31"/>
  <c r="E40" i="31"/>
  <c r="E42" i="31"/>
  <c r="E44" i="31"/>
  <c r="E46" i="31"/>
  <c r="E48" i="31"/>
  <c r="E53" i="31" l="1"/>
  <c r="E5" i="29" l="1"/>
  <c r="E7" i="29"/>
  <c r="E9" i="29"/>
  <c r="E11" i="29"/>
  <c r="E13" i="29"/>
  <c r="E15" i="29"/>
  <c r="E17" i="29"/>
  <c r="E19" i="29"/>
  <c r="E21" i="29"/>
  <c r="E23" i="29"/>
  <c r="E25" i="29"/>
  <c r="E27" i="29"/>
  <c r="E29" i="29"/>
  <c r="E31" i="29"/>
  <c r="E33" i="29"/>
  <c r="E35" i="29"/>
  <c r="E37" i="29"/>
  <c r="E39" i="29"/>
  <c r="E41" i="29"/>
  <c r="E43" i="29"/>
  <c r="E45" i="29"/>
  <c r="E47" i="29"/>
  <c r="E49" i="29"/>
  <c r="E51" i="29"/>
  <c r="E4" i="29"/>
  <c r="E6" i="29"/>
  <c r="E10" i="29"/>
  <c r="E12" i="29"/>
  <c r="E14" i="29"/>
  <c r="E16" i="29"/>
  <c r="E18" i="29"/>
  <c r="E20" i="29"/>
  <c r="E22" i="29"/>
  <c r="E24" i="29"/>
  <c r="E26" i="29"/>
  <c r="E28" i="29"/>
  <c r="E30" i="29"/>
  <c r="E32" i="29"/>
  <c r="E34" i="29"/>
  <c r="E36" i="29"/>
  <c r="E38" i="29"/>
  <c r="E40" i="29"/>
  <c r="E42" i="29"/>
  <c r="E44" i="29"/>
  <c r="E46" i="29"/>
  <c r="E48" i="29"/>
  <c r="E50" i="29"/>
  <c r="E53" i="29" l="1"/>
  <c r="AU2" i="28"/>
  <c r="AT2" i="28"/>
  <c r="AS2" i="28"/>
  <c r="AR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51" i="28" l="1"/>
  <c r="E4" i="28"/>
  <c r="E6" i="28"/>
  <c r="E8" i="28"/>
  <c r="E10" i="28"/>
  <c r="E12" i="28"/>
  <c r="E14" i="28"/>
  <c r="E16" i="28"/>
  <c r="E18" i="28"/>
  <c r="E20" i="28"/>
  <c r="E22" i="28"/>
  <c r="E24" i="28"/>
  <c r="E26" i="28"/>
  <c r="E28" i="28"/>
  <c r="E30" i="28"/>
  <c r="E32" i="28"/>
  <c r="E34" i="28"/>
  <c r="E36" i="28"/>
  <c r="E38" i="28"/>
  <c r="E40" i="28"/>
  <c r="E42" i="28"/>
  <c r="E44" i="28"/>
  <c r="E46" i="28"/>
  <c r="E48" i="28"/>
  <c r="E50" i="28"/>
  <c r="E5" i="28"/>
  <c r="E7" i="28"/>
  <c r="E9" i="28"/>
  <c r="E11" i="28"/>
  <c r="E13" i="28"/>
  <c r="E15" i="28"/>
  <c r="E17" i="28"/>
  <c r="E19" i="28"/>
  <c r="E21" i="28"/>
  <c r="E23" i="28"/>
  <c r="E25" i="28"/>
  <c r="E27" i="28"/>
  <c r="E29" i="28"/>
  <c r="E31" i="28"/>
  <c r="E33" i="28"/>
  <c r="E35" i="28"/>
  <c r="E37" i="28"/>
  <c r="E39" i="28"/>
  <c r="E41" i="28"/>
  <c r="E43" i="28"/>
  <c r="E45" i="28"/>
  <c r="E47" i="28"/>
  <c r="E49" i="28"/>
  <c r="E53" i="28" l="1"/>
  <c r="D53" i="26" l="1"/>
  <c r="AU2" i="26"/>
  <c r="AT2" i="26"/>
  <c r="AS2" i="26"/>
  <c r="AR2" i="26"/>
  <c r="AQ2" i="26"/>
  <c r="AP2" i="26"/>
  <c r="AO2" i="26"/>
  <c r="AN2" i="26"/>
  <c r="AM2" i="26"/>
  <c r="AL2" i="26"/>
  <c r="AK2" i="26"/>
  <c r="AJ2" i="26"/>
  <c r="AI2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50" i="26" l="1"/>
  <c r="E5" i="26"/>
  <c r="E7" i="26"/>
  <c r="E9" i="26"/>
  <c r="E11" i="26"/>
  <c r="E13" i="26"/>
  <c r="E15" i="26"/>
  <c r="E17" i="26"/>
  <c r="E19" i="26"/>
  <c r="E21" i="26"/>
  <c r="E23" i="26"/>
  <c r="E25" i="26"/>
  <c r="E27" i="26"/>
  <c r="E29" i="26"/>
  <c r="E31" i="26"/>
  <c r="E33" i="26"/>
  <c r="E35" i="26"/>
  <c r="E37" i="26"/>
  <c r="E39" i="26"/>
  <c r="E41" i="26"/>
  <c r="E43" i="26"/>
  <c r="E45" i="26"/>
  <c r="E47" i="26"/>
  <c r="E49" i="26"/>
  <c r="E51" i="26"/>
  <c r="E6" i="26"/>
  <c r="E8" i="26"/>
  <c r="E10" i="26"/>
  <c r="E12" i="26"/>
  <c r="E14" i="26"/>
  <c r="E16" i="26"/>
  <c r="E18" i="26"/>
  <c r="E20" i="26"/>
  <c r="E22" i="26"/>
  <c r="E24" i="26"/>
  <c r="E26" i="26"/>
  <c r="E28" i="26"/>
  <c r="E30" i="26"/>
  <c r="E32" i="26"/>
  <c r="E34" i="26"/>
  <c r="E36" i="26"/>
  <c r="E38" i="26"/>
  <c r="E40" i="26"/>
  <c r="E42" i="26"/>
  <c r="E44" i="26"/>
  <c r="E46" i="26"/>
  <c r="E48" i="26"/>
  <c r="E53" i="26" l="1"/>
</calcChain>
</file>

<file path=xl/sharedStrings.xml><?xml version="1.0" encoding="utf-8"?>
<sst xmlns="http://schemas.openxmlformats.org/spreadsheetml/2006/main" count="646" uniqueCount="47">
  <si>
    <t>NO</t>
  </si>
  <si>
    <t>NAMA LENGKAP</t>
  </si>
  <si>
    <t>NAMA PANGGILAN</t>
  </si>
  <si>
    <t>Saldo Awal</t>
  </si>
  <si>
    <t>Saldo Akhir</t>
  </si>
  <si>
    <t>Transaksi</t>
  </si>
  <si>
    <t>Tabungan</t>
  </si>
  <si>
    <t>Tgl</t>
  </si>
  <si>
    <t>Rp</t>
  </si>
  <si>
    <t>Zufar Halimah Raidah</t>
  </si>
  <si>
    <t>Radhwa kayyisahrana Nuha</t>
  </si>
  <si>
    <t>Hafiza Nasyitha Hermanto</t>
  </si>
  <si>
    <t>Haura Shanum Almahyra</t>
  </si>
  <si>
    <t>Raditya Ahnaf Athallah</t>
  </si>
  <si>
    <t>Nusantara Putra Lokita</t>
  </si>
  <si>
    <t>Afia Laiqa Wahdy</t>
  </si>
  <si>
    <t>Bimo Anarghyata Munggaran Subowo</t>
  </si>
  <si>
    <t>Falisha Nayla Afifah</t>
  </si>
  <si>
    <t>Maheswara Abiyasa Guritno</t>
  </si>
  <si>
    <t>Muhammad Althaf Fiazka Kautsar</t>
  </si>
  <si>
    <t>Muhammad Kautsar Mikail</t>
  </si>
  <si>
    <t>Zuhair Rasheed Faizin</t>
  </si>
  <si>
    <t>Ahmad Imam Habiburrahman</t>
  </si>
  <si>
    <t>Muhammad Fahmi Habibi</t>
  </si>
  <si>
    <t>Fathir Muhammad syahid</t>
  </si>
  <si>
    <t>Aisyah Humairah</t>
  </si>
  <si>
    <t>Nadya Yoona Sattirah</t>
  </si>
  <si>
    <t>Athaya Raffi Arasyi</t>
  </si>
  <si>
    <t>Shabrina Sakhi</t>
  </si>
  <si>
    <t>Hafuza Athalla Hidayat</t>
  </si>
  <si>
    <t>110/31</t>
  </si>
  <si>
    <t>Amira Hafshah Azzahra</t>
  </si>
  <si>
    <t>Anindita Sarah Alya</t>
  </si>
  <si>
    <t>Dafiandra Nakhladianto</t>
  </si>
  <si>
    <t>Farabi Haziq Ibrahim</t>
  </si>
  <si>
    <t>Fatihah Rizqia Nurwandi</t>
  </si>
  <si>
    <t>Kintani Zahra Indraputri</t>
  </si>
  <si>
    <t>Muhammad Arsyad Abdilah</t>
  </si>
  <si>
    <t>Muhammad Faiz Haidar Rahman</t>
  </si>
  <si>
    <t>Raden Syafina Ihsani Yudha</t>
  </si>
  <si>
    <t>Raden Muhammad Nashwan Hamid Gumiwan</t>
  </si>
  <si>
    <t>Seina Nafisa Princess Sujarna</t>
  </si>
  <si>
    <t>Ufairah Dzakira A</t>
  </si>
  <si>
    <t>Zurriadzka Muhammad Mirza</t>
  </si>
  <si>
    <t>saldo akhir</t>
  </si>
  <si>
    <t>vs sab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</si>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</sst>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  <numFmt numFmtId="166" formatCode="0;[Red]0"/>
    <numFmt numFmtId="167" formatCode="_(* #,##0_);_(* \(#,##0\);_(* &quot;-&quot;??_);_(@_)"/>
    <numFmt numFmtId="168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3" fillId="0" borderId="0"/>
    <xf numFmtId="0" fontId="17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/>
    <xf numFmtId="0" fontId="5" fillId="0" borderId="4" xfId="0" applyFont="1" applyBorder="1" applyAlignment="1"/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/>
    <xf numFmtId="165" fontId="5" fillId="0" borderId="1" xfId="0" applyNumberFormat="1" applyFont="1" applyBorder="1"/>
    <xf numFmtId="3" fontId="5" fillId="0" borderId="1" xfId="0" applyNumberFormat="1" applyFont="1" applyBorder="1"/>
    <xf numFmtId="41" fontId="5" fillId="0" borderId="1" xfId="0" applyNumberFormat="1" applyFont="1" applyBorder="1"/>
    <xf numFmtId="3" fontId="7" fillId="0" borderId="0" xfId="0" applyNumberFormat="1" applyFont="1"/>
    <xf numFmtId="164" fontId="7" fillId="0" borderId="0" xfId="0" applyNumberFormat="1" applyFont="1"/>
    <xf numFmtId="0" fontId="7" fillId="0" borderId="0" xfId="0" applyNumberFormat="1" applyFont="1"/>
    <xf numFmtId="0" fontId="2" fillId="0" borderId="0" xfId="0" applyNumberFormat="1" applyFont="1"/>
    <xf numFmtId="0" fontId="2" fillId="0" borderId="0" xfId="0" applyFont="1"/>
    <xf numFmtId="16" fontId="5" fillId="0" borderId="1" xfId="0" applyNumberFormat="1" applyFont="1" applyBorder="1"/>
    <xf numFmtId="0" fontId="6" fillId="0" borderId="1" xfId="0" applyFont="1" applyBorder="1"/>
    <xf numFmtId="165" fontId="6" fillId="0" borderId="1" xfId="0" applyNumberFormat="1" applyFont="1" applyBorder="1"/>
    <xf numFmtId="16" fontId="6" fillId="0" borderId="1" xfId="0" applyNumberFormat="1" applyFont="1" applyBorder="1"/>
    <xf numFmtId="43" fontId="6" fillId="0" borderId="1" xfId="1" applyFont="1" applyBorder="1"/>
    <xf numFmtId="12" fontId="5" fillId="0" borderId="1" xfId="0" applyNumberFormat="1" applyFont="1" applyBorder="1"/>
    <xf numFmtId="0" fontId="1" fillId="2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wrapText="1" readingOrder="1"/>
    </xf>
    <xf numFmtId="165" fontId="5" fillId="0" borderId="1" xfId="2" applyNumberFormat="1" applyFont="1" applyBorder="1"/>
    <xf numFmtId="166" fontId="5" fillId="0" borderId="1" xfId="0" applyNumberFormat="1" applyFont="1" applyBorder="1"/>
    <xf numFmtId="0" fontId="1" fillId="0" borderId="1" xfId="0" applyFont="1" applyFill="1" applyBorder="1" applyAlignment="1">
      <alignment horizontal="center" vertical="center"/>
    </xf>
    <xf numFmtId="3" fontId="5" fillId="2" borderId="1" xfId="0" applyNumberFormat="1" applyFont="1" applyFill="1" applyBorder="1"/>
    <xf numFmtId="16" fontId="6" fillId="0" borderId="0" xfId="0" applyNumberFormat="1" applyFont="1"/>
    <xf numFmtId="3" fontId="5" fillId="0" borderId="5" xfId="0" applyNumberFormat="1" applyFont="1" applyFill="1" applyBorder="1"/>
    <xf numFmtId="0" fontId="6" fillId="0" borderId="0" xfId="0" applyFont="1"/>
    <xf numFmtId="3" fontId="0" fillId="0" borderId="1" xfId="0" applyNumberFormat="1" applyBorder="1"/>
    <xf numFmtId="0" fontId="12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41" fontId="4" fillId="0" borderId="1" xfId="0" applyNumberFormat="1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8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vertical="center"/>
    </xf>
    <xf numFmtId="0" fontId="0" fillId="0" borderId="1" xfId="0" applyBorder="1"/>
    <xf numFmtId="0" fontId="9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/>
    <xf numFmtId="41" fontId="5" fillId="2" borderId="1" xfId="0" applyNumberFormat="1" applyFont="1" applyFill="1" applyBorder="1"/>
    <xf numFmtId="0" fontId="0" fillId="2" borderId="0" xfId="0" applyFill="1"/>
    <xf numFmtId="0" fontId="1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vertical="top" wrapText="1"/>
    </xf>
    <xf numFmtId="3" fontId="0" fillId="0" borderId="0" xfId="0" applyNumberFormat="1"/>
    <xf numFmtId="3" fontId="14" fillId="0" borderId="1" xfId="0" applyNumberFormat="1" applyFont="1" applyBorder="1" applyAlignment="1">
      <alignment horizontal="center"/>
    </xf>
    <xf numFmtId="165" fontId="7" fillId="0" borderId="1" xfId="0" applyNumberFormat="1" applyFont="1" applyBorder="1"/>
    <xf numFmtId="3" fontId="7" fillId="0" borderId="1" xfId="0" applyNumberFormat="1" applyFont="1" applyBorder="1"/>
    <xf numFmtId="165" fontId="7" fillId="2" borderId="1" xfId="0" applyNumberFormat="1" applyFont="1" applyFill="1" applyBorder="1"/>
    <xf numFmtId="3" fontId="7" fillId="2" borderId="1" xfId="0" applyNumberFormat="1" applyFont="1" applyFill="1" applyBorder="1"/>
    <xf numFmtId="16" fontId="2" fillId="0" borderId="0" xfId="0" applyNumberFormat="1" applyFont="1"/>
    <xf numFmtId="0" fontId="2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5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3" fontId="4" fillId="2" borderId="6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3" fontId="6" fillId="2" borderId="1" xfId="0" applyNumberFormat="1" applyFont="1" applyFill="1" applyBorder="1"/>
    <xf numFmtId="165" fontId="6" fillId="2" borderId="1" xfId="0" applyNumberFormat="1" applyFont="1" applyFill="1" applyBorder="1"/>
    <xf numFmtId="0" fontId="6" fillId="2" borderId="1" xfId="0" applyFont="1" applyFill="1" applyBorder="1"/>
    <xf numFmtId="0" fontId="2" fillId="2" borderId="0" xfId="0" applyFont="1" applyFill="1"/>
    <xf numFmtId="0" fontId="16" fillId="2" borderId="1" xfId="0" applyFont="1" applyFill="1" applyBorder="1" applyAlignment="1">
      <alignment vertical="center"/>
    </xf>
    <xf numFmtId="0" fontId="0" fillId="2" borderId="1" xfId="0" applyFill="1" applyBorder="1"/>
    <xf numFmtId="16" fontId="14" fillId="0" borderId="1" xfId="0" applyNumberFormat="1" applyFont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16" fontId="0" fillId="0" borderId="1" xfId="0" applyNumberFormat="1" applyBorder="1"/>
    <xf numFmtId="16" fontId="5" fillId="0" borderId="1" xfId="0" applyNumberFormat="1" applyFont="1" applyBorder="1" applyAlignment="1">
      <alignment horizontal="center"/>
    </xf>
    <xf numFmtId="16" fontId="0" fillId="0" borderId="0" xfId="0" applyNumberFormat="1"/>
    <xf numFmtId="3" fontId="4" fillId="0" borderId="5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167" fontId="0" fillId="0" borderId="1" xfId="1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" fontId="5" fillId="2" borderId="1" xfId="0" applyNumberFormat="1" applyFont="1" applyFill="1" applyBorder="1"/>
    <xf numFmtId="0" fontId="17" fillId="3" borderId="12" xfId="4" applyFill="1" applyBorder="1" applyAlignment="1">
      <alignment vertical="top" wrapText="1"/>
    </xf>
    <xf numFmtId="0" fontId="17" fillId="0" borderId="0" xfId="4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168" fontId="5" fillId="0" borderId="1" xfId="0" applyNumberFormat="1" applyFont="1" applyBorder="1"/>
  </cellXfs>
  <cellStyles count="5">
    <cellStyle name="Comma" xfId="1" builtinId="3"/>
    <cellStyle name="Comma [0]" xfId="2" builtinId="6"/>
    <cellStyle name="Hyperlink" xfId="4" builtinId="8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1/sekolah-alam/siswa" TargetMode="External"/><Relationship Id="rId3" Type="http://schemas.openxmlformats.org/officeDocument/2006/relationships/hyperlink" Target="http://localhost:81/sekolah-alam/siswa" TargetMode="External"/><Relationship Id="rId7" Type="http://schemas.openxmlformats.org/officeDocument/2006/relationships/hyperlink" Target="http://localhost:81/sekolah-alam/siswa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localhost:81/sekolah-alam/siswa" TargetMode="External"/><Relationship Id="rId1" Type="http://schemas.openxmlformats.org/officeDocument/2006/relationships/hyperlink" Target="http://localhost:81/sekolah-alam/siswa" TargetMode="External"/><Relationship Id="rId6" Type="http://schemas.openxmlformats.org/officeDocument/2006/relationships/hyperlink" Target="http://localhost:81/sekolah-alam/siswa" TargetMode="External"/><Relationship Id="rId11" Type="http://schemas.openxmlformats.org/officeDocument/2006/relationships/hyperlink" Target="http://localhost:81/sekolah-alam/siswa" TargetMode="External"/><Relationship Id="rId5" Type="http://schemas.openxmlformats.org/officeDocument/2006/relationships/hyperlink" Target="http://localhost:81/sekolah-alam/siswa" TargetMode="External"/><Relationship Id="rId10" Type="http://schemas.openxmlformats.org/officeDocument/2006/relationships/hyperlink" Target="http://localhost:81/sekolah-alam/siswa" TargetMode="External"/><Relationship Id="rId4" Type="http://schemas.openxmlformats.org/officeDocument/2006/relationships/hyperlink" Target="http://localhost:81/sekolah-alam/siswa" TargetMode="External"/><Relationship Id="rId9" Type="http://schemas.openxmlformats.org/officeDocument/2006/relationships/hyperlink" Target="http://localhost:81/sekolah-alam/sis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F30" sqref="F30:G30"/>
    </sheetView>
  </sheetViews>
  <sheetFormatPr defaultRowHeight="15" x14ac:dyDescent="0.25"/>
  <cols>
    <col min="2" max="2" width="36.5703125" bestFit="1" customWidth="1"/>
    <col min="3" max="3" width="15.5703125" style="35" customWidth="1"/>
    <col min="4" max="4" width="9.85546875" bestFit="1" customWidth="1"/>
    <col min="5" max="5" width="11.28515625" customWidth="1"/>
    <col min="6" max="6" width="21.140625" bestFit="1" customWidth="1"/>
    <col min="11" max="11" width="9.42578125" bestFit="1" customWidth="1"/>
    <col min="16" max="16" width="11.5703125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77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0</v>
      </c>
      <c r="E4" s="7">
        <v>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78"/>
    </row>
    <row r="5" spans="1:986" x14ac:dyDescent="0.25">
      <c r="A5" s="45">
        <v>2</v>
      </c>
      <c r="B5" s="70" t="s">
        <v>22</v>
      </c>
      <c r="C5" s="59"/>
      <c r="D5" s="7">
        <v>0</v>
      </c>
      <c r="E5" s="7">
        <f>SUMIF($F$2:$XFD$2,1,F5:XFD5)+D5</f>
        <v>20000</v>
      </c>
      <c r="F5" s="49">
        <v>42594</v>
      </c>
      <c r="G5" s="6">
        <v>5000</v>
      </c>
      <c r="H5" s="49">
        <v>42600</v>
      </c>
      <c r="I5" s="6">
        <v>15000</v>
      </c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78"/>
    </row>
    <row r="6" spans="1:986" x14ac:dyDescent="0.25">
      <c r="A6" s="45">
        <v>3</v>
      </c>
      <c r="B6" s="70" t="s">
        <v>25</v>
      </c>
      <c r="C6" s="59"/>
      <c r="D6" s="7">
        <v>0</v>
      </c>
      <c r="E6" s="7">
        <f t="shared" ref="E6:E51" si="1">SUMIF($F$2:$XFD$2,1,F6:XFD6)+D6</f>
        <v>10000</v>
      </c>
      <c r="F6" s="71">
        <v>42592</v>
      </c>
      <c r="G6" s="48">
        <v>5000</v>
      </c>
      <c r="H6" s="5">
        <v>42608</v>
      </c>
      <c r="I6" s="6">
        <v>5000</v>
      </c>
      <c r="J6" s="5"/>
      <c r="K6" s="6"/>
      <c r="L6" s="5"/>
      <c r="M6" s="6"/>
      <c r="N6" s="5"/>
      <c r="O6" s="6"/>
      <c r="P6" s="5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78"/>
    </row>
    <row r="7" spans="1:986" ht="16.5" thickBot="1" x14ac:dyDescent="0.3">
      <c r="A7" s="45">
        <v>4</v>
      </c>
      <c r="B7" s="69" t="s">
        <v>31</v>
      </c>
      <c r="C7" s="59"/>
      <c r="D7" s="7">
        <v>0</v>
      </c>
      <c r="E7" s="7">
        <f t="shared" si="1"/>
        <v>15000</v>
      </c>
      <c r="F7" s="49">
        <v>42611</v>
      </c>
      <c r="G7" s="48">
        <v>5000</v>
      </c>
      <c r="H7" s="5">
        <v>42612</v>
      </c>
      <c r="I7" s="6">
        <v>10000</v>
      </c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78"/>
    </row>
    <row r="8" spans="1:986" ht="15.75" thickBot="1" x14ac:dyDescent="0.3">
      <c r="A8" s="45">
        <v>5</v>
      </c>
      <c r="B8" s="94" t="s">
        <v>32</v>
      </c>
      <c r="C8" s="59"/>
      <c r="D8" s="7">
        <v>0</v>
      </c>
      <c r="E8" s="7">
        <f t="shared" si="1"/>
        <v>30000</v>
      </c>
      <c r="F8" s="72">
        <v>42591</v>
      </c>
      <c r="G8" s="6">
        <v>4000</v>
      </c>
      <c r="H8" s="72">
        <v>42592</v>
      </c>
      <c r="I8" s="6">
        <v>4000</v>
      </c>
      <c r="J8" s="72">
        <v>42593</v>
      </c>
      <c r="K8" s="6">
        <v>4000</v>
      </c>
      <c r="L8" s="72">
        <v>42594</v>
      </c>
      <c r="M8" s="6">
        <v>2000</v>
      </c>
      <c r="N8" s="72">
        <v>42597</v>
      </c>
      <c r="O8" s="6">
        <v>4000</v>
      </c>
      <c r="P8" s="72">
        <v>42605</v>
      </c>
      <c r="Q8" s="6">
        <v>4000</v>
      </c>
      <c r="R8" s="5">
        <v>42606</v>
      </c>
      <c r="S8" s="6">
        <v>4000</v>
      </c>
      <c r="T8" s="5">
        <v>42611</v>
      </c>
      <c r="U8" s="6">
        <v>4000</v>
      </c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78"/>
    </row>
    <row r="9" spans="1:986" x14ac:dyDescent="0.25">
      <c r="A9" s="45">
        <v>6</v>
      </c>
      <c r="B9" s="70" t="s">
        <v>27</v>
      </c>
      <c r="C9" s="59"/>
      <c r="D9" s="7">
        <v>0</v>
      </c>
      <c r="E9" s="7">
        <f t="shared" si="1"/>
        <v>100000</v>
      </c>
      <c r="F9" s="71">
        <v>42591</v>
      </c>
      <c r="G9" s="48">
        <v>20000</v>
      </c>
      <c r="H9" s="73">
        <v>42597</v>
      </c>
      <c r="I9" s="39">
        <v>20000</v>
      </c>
      <c r="J9" s="73">
        <v>42600</v>
      </c>
      <c r="K9" s="39">
        <v>10000</v>
      </c>
      <c r="L9" s="5">
        <v>42605</v>
      </c>
      <c r="M9" s="6">
        <v>20000</v>
      </c>
      <c r="N9" s="5">
        <v>42611</v>
      </c>
      <c r="O9" s="6">
        <v>20000</v>
      </c>
      <c r="P9" s="5">
        <v>42612</v>
      </c>
      <c r="Q9" s="6">
        <v>10000</v>
      </c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78"/>
    </row>
    <row r="10" spans="1:986" ht="15.75" x14ac:dyDescent="0.25">
      <c r="A10" s="45">
        <v>7</v>
      </c>
      <c r="B10" s="69" t="s">
        <v>16</v>
      </c>
      <c r="C10" s="59"/>
      <c r="D10" s="7">
        <v>0</v>
      </c>
      <c r="E10" s="7">
        <f t="shared" si="1"/>
        <v>100000</v>
      </c>
      <c r="F10" s="49">
        <v>42591</v>
      </c>
      <c r="G10" s="48">
        <v>20000</v>
      </c>
      <c r="H10" s="72">
        <v>42591</v>
      </c>
      <c r="I10" s="6">
        <v>20000</v>
      </c>
      <c r="J10" s="72">
        <v>42592</v>
      </c>
      <c r="K10" s="6">
        <v>10000</v>
      </c>
      <c r="L10" s="72">
        <v>42594</v>
      </c>
      <c r="M10" s="6">
        <v>10000</v>
      </c>
      <c r="N10" s="72">
        <v>42597</v>
      </c>
      <c r="O10" s="6">
        <v>10000</v>
      </c>
      <c r="P10" s="72">
        <v>42600</v>
      </c>
      <c r="Q10" s="6">
        <v>10000</v>
      </c>
      <c r="R10" s="5">
        <v>42605</v>
      </c>
      <c r="S10" s="6">
        <v>10000</v>
      </c>
      <c r="T10" s="5">
        <v>42612</v>
      </c>
      <c r="U10" s="6">
        <v>10000</v>
      </c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78"/>
    </row>
    <row r="11" spans="1:986" x14ac:dyDescent="0.25">
      <c r="A11" s="45">
        <v>8</v>
      </c>
      <c r="B11" s="95" t="s">
        <v>33</v>
      </c>
      <c r="C11" s="59"/>
      <c r="D11" s="7">
        <v>0</v>
      </c>
      <c r="E11" s="7">
        <f t="shared" si="1"/>
        <v>100000</v>
      </c>
      <c r="F11" s="49">
        <v>42592</v>
      </c>
      <c r="G11" s="48">
        <v>20000</v>
      </c>
      <c r="H11" s="72">
        <v>42597</v>
      </c>
      <c r="I11" s="6">
        <v>10000</v>
      </c>
      <c r="J11" s="72">
        <v>42604</v>
      </c>
      <c r="K11" s="6">
        <v>10000</v>
      </c>
      <c r="L11" s="5">
        <v>42606</v>
      </c>
      <c r="M11" s="6">
        <v>20000</v>
      </c>
      <c r="N11" s="5">
        <v>42607</v>
      </c>
      <c r="O11" s="6">
        <v>20000</v>
      </c>
      <c r="P11" s="5">
        <v>42613</v>
      </c>
      <c r="Q11" s="6">
        <v>20000</v>
      </c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78"/>
    </row>
    <row r="12" spans="1:986" ht="15.75" x14ac:dyDescent="0.25">
      <c r="A12" s="45">
        <v>9</v>
      </c>
      <c r="B12" s="69" t="s">
        <v>17</v>
      </c>
      <c r="C12" s="59"/>
      <c r="D12" s="7">
        <v>0</v>
      </c>
      <c r="E12" s="7">
        <f t="shared" si="1"/>
        <v>35000</v>
      </c>
      <c r="F12" s="71">
        <v>42591</v>
      </c>
      <c r="G12" s="48">
        <v>5000</v>
      </c>
      <c r="H12" s="72">
        <v>42592</v>
      </c>
      <c r="I12" s="6">
        <v>5000</v>
      </c>
      <c r="J12" s="72">
        <v>42594</v>
      </c>
      <c r="K12" s="6">
        <v>5000</v>
      </c>
      <c r="L12" s="5">
        <v>42607</v>
      </c>
      <c r="M12" s="6">
        <v>20000</v>
      </c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78"/>
    </row>
    <row r="13" spans="1:986" x14ac:dyDescent="0.25">
      <c r="A13" s="45">
        <v>10</v>
      </c>
      <c r="B13" s="70" t="s">
        <v>34</v>
      </c>
      <c r="C13" s="59"/>
      <c r="D13" s="7">
        <v>0</v>
      </c>
      <c r="E13" s="7">
        <f t="shared" si="1"/>
        <v>0</v>
      </c>
      <c r="F13" s="49"/>
      <c r="G13" s="48"/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78"/>
    </row>
    <row r="14" spans="1:986" ht="15" customHeight="1" x14ac:dyDescent="0.25">
      <c r="A14" s="45">
        <v>11</v>
      </c>
      <c r="B14" s="70" t="s">
        <v>24</v>
      </c>
      <c r="C14" s="59"/>
      <c r="D14" s="7">
        <v>0</v>
      </c>
      <c r="E14" s="7">
        <f t="shared" si="1"/>
        <v>16000</v>
      </c>
      <c r="F14" s="49">
        <v>42591</v>
      </c>
      <c r="G14" s="48">
        <v>2000</v>
      </c>
      <c r="H14" s="49">
        <v>42592</v>
      </c>
      <c r="I14" s="6">
        <v>2000</v>
      </c>
      <c r="J14" s="72">
        <v>42593</v>
      </c>
      <c r="K14" s="6">
        <v>2000</v>
      </c>
      <c r="L14" s="72">
        <v>42597</v>
      </c>
      <c r="M14" s="6">
        <v>2000</v>
      </c>
      <c r="N14" s="74">
        <v>42601</v>
      </c>
      <c r="O14" s="6">
        <v>2000</v>
      </c>
      <c r="P14" s="8">
        <v>42607</v>
      </c>
      <c r="Q14" s="9">
        <v>2000</v>
      </c>
      <c r="R14" s="8">
        <v>42611</v>
      </c>
      <c r="S14" s="9">
        <v>2000</v>
      </c>
      <c r="T14" s="5">
        <v>42612</v>
      </c>
      <c r="U14" s="6">
        <v>2000</v>
      </c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78"/>
    </row>
    <row r="15" spans="1:986" x14ac:dyDescent="0.25">
      <c r="A15" s="45">
        <v>12</v>
      </c>
      <c r="B15" s="95" t="s">
        <v>35</v>
      </c>
      <c r="C15" s="59"/>
      <c r="D15" s="7">
        <v>0</v>
      </c>
      <c r="E15" s="7">
        <f>SUMIF($F$2:$XFD$2,1,F15:XFD15)+D15</f>
        <v>40000</v>
      </c>
      <c r="F15" s="72">
        <v>42600</v>
      </c>
      <c r="G15" s="6">
        <v>10000</v>
      </c>
      <c r="H15" s="5">
        <v>42606</v>
      </c>
      <c r="I15" s="6">
        <v>10000</v>
      </c>
      <c r="J15" s="75">
        <v>42611</v>
      </c>
      <c r="K15" s="76">
        <v>10000</v>
      </c>
      <c r="L15" s="5">
        <v>42612</v>
      </c>
      <c r="M15" s="6">
        <v>10000</v>
      </c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78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0</v>
      </c>
      <c r="E16" s="7">
        <f t="shared" si="1"/>
        <v>105000</v>
      </c>
      <c r="F16" s="49">
        <v>42592</v>
      </c>
      <c r="G16" s="50">
        <v>10000</v>
      </c>
      <c r="H16" s="8">
        <v>42593</v>
      </c>
      <c r="I16" s="9">
        <v>10000</v>
      </c>
      <c r="J16" s="8">
        <v>42594</v>
      </c>
      <c r="K16" s="9">
        <v>10000</v>
      </c>
      <c r="L16" s="8">
        <v>42597</v>
      </c>
      <c r="M16" s="9">
        <v>5000</v>
      </c>
      <c r="N16" s="8">
        <v>42600</v>
      </c>
      <c r="O16" s="9">
        <v>10000</v>
      </c>
      <c r="P16" s="8">
        <v>42604</v>
      </c>
      <c r="Q16" s="9">
        <v>20000</v>
      </c>
      <c r="R16" s="8">
        <v>42605</v>
      </c>
      <c r="S16" s="9">
        <v>10000</v>
      </c>
      <c r="T16" s="8">
        <v>42608</v>
      </c>
      <c r="U16" s="9">
        <v>10000</v>
      </c>
      <c r="V16" s="8">
        <v>42612</v>
      </c>
      <c r="W16" s="9">
        <v>20000</v>
      </c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0</v>
      </c>
      <c r="E17" s="7">
        <f t="shared" si="1"/>
        <v>14000</v>
      </c>
      <c r="F17" s="8">
        <v>42591</v>
      </c>
      <c r="G17" s="9">
        <v>2000</v>
      </c>
      <c r="H17" s="8">
        <v>42592</v>
      </c>
      <c r="I17" s="9">
        <v>2000</v>
      </c>
      <c r="J17" s="8">
        <v>42594</v>
      </c>
      <c r="K17" s="9">
        <v>2000</v>
      </c>
      <c r="L17" s="8">
        <v>42604</v>
      </c>
      <c r="M17" s="9">
        <v>2000</v>
      </c>
      <c r="N17" s="8">
        <v>42605</v>
      </c>
      <c r="O17" s="9">
        <v>2000</v>
      </c>
      <c r="P17" s="8">
        <v>42608</v>
      </c>
      <c r="Q17" s="9">
        <v>2000</v>
      </c>
      <c r="R17" s="8">
        <v>42612</v>
      </c>
      <c r="S17" s="9">
        <v>2000</v>
      </c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0</v>
      </c>
      <c r="E18" s="7">
        <f t="shared" si="1"/>
        <v>12000</v>
      </c>
      <c r="F18" s="49">
        <v>42597</v>
      </c>
      <c r="G18" s="50">
        <v>5000</v>
      </c>
      <c r="H18" s="8">
        <v>42612</v>
      </c>
      <c r="I18" s="9">
        <v>7000</v>
      </c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0</v>
      </c>
      <c r="E19" s="7">
        <f t="shared" si="1"/>
        <v>16000</v>
      </c>
      <c r="F19" s="8">
        <v>42591</v>
      </c>
      <c r="G19" s="9">
        <v>5000</v>
      </c>
      <c r="H19" s="8">
        <v>42593</v>
      </c>
      <c r="I19" s="9">
        <v>2000</v>
      </c>
      <c r="J19" s="8">
        <v>42597</v>
      </c>
      <c r="K19" s="9">
        <v>5000</v>
      </c>
      <c r="L19" s="8">
        <v>42607</v>
      </c>
      <c r="M19" s="9">
        <v>4000</v>
      </c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0</v>
      </c>
      <c r="E20" s="7">
        <f t="shared" si="1"/>
        <v>0</v>
      </c>
      <c r="F20" s="49"/>
      <c r="G20" s="50"/>
      <c r="H20" s="8"/>
      <c r="I20" s="9"/>
      <c r="J20" s="8"/>
      <c r="K20" s="9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0</v>
      </c>
      <c r="E21" s="7">
        <f t="shared" si="1"/>
        <v>90000</v>
      </c>
      <c r="F21" s="49">
        <v>42590</v>
      </c>
      <c r="G21" s="50">
        <v>10000</v>
      </c>
      <c r="H21" s="8">
        <v>42594</v>
      </c>
      <c r="I21" s="9">
        <v>20000</v>
      </c>
      <c r="J21" s="8">
        <v>42597</v>
      </c>
      <c r="K21" s="9">
        <v>20000</v>
      </c>
      <c r="L21" s="8">
        <v>42608</v>
      </c>
      <c r="M21" s="9">
        <v>20000</v>
      </c>
      <c r="N21" s="8">
        <v>42612</v>
      </c>
      <c r="O21" s="9">
        <v>20000</v>
      </c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0</v>
      </c>
      <c r="E22" s="7">
        <f t="shared" si="1"/>
        <v>55000</v>
      </c>
      <c r="F22" s="49">
        <v>42591</v>
      </c>
      <c r="G22" s="50">
        <v>10000</v>
      </c>
      <c r="H22" s="8">
        <v>42592</v>
      </c>
      <c r="I22" s="9">
        <v>5000</v>
      </c>
      <c r="J22" s="8">
        <v>42593</v>
      </c>
      <c r="K22" s="9">
        <v>10000</v>
      </c>
      <c r="L22" s="8">
        <v>42597</v>
      </c>
      <c r="M22" s="9">
        <v>5000</v>
      </c>
      <c r="N22" s="8">
        <v>42607</v>
      </c>
      <c r="O22" s="9">
        <v>5000</v>
      </c>
      <c r="P22" s="8">
        <v>42611</v>
      </c>
      <c r="Q22" s="9">
        <v>10000</v>
      </c>
      <c r="R22" s="8">
        <v>42612</v>
      </c>
      <c r="S22" s="9">
        <v>10000</v>
      </c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0</v>
      </c>
      <c r="E23" s="7">
        <f t="shared" si="1"/>
        <v>44000</v>
      </c>
      <c r="F23" s="49">
        <v>42591</v>
      </c>
      <c r="G23" s="50">
        <v>5000</v>
      </c>
      <c r="H23" s="8">
        <v>42592</v>
      </c>
      <c r="I23" s="9">
        <v>4000</v>
      </c>
      <c r="J23" s="8">
        <v>42593</v>
      </c>
      <c r="K23" s="9">
        <v>10000</v>
      </c>
      <c r="L23" s="8">
        <v>42597</v>
      </c>
      <c r="M23" s="9">
        <v>5000</v>
      </c>
      <c r="N23" s="8">
        <v>42598</v>
      </c>
      <c r="O23" s="9">
        <v>5000</v>
      </c>
      <c r="P23" s="8">
        <v>42601</v>
      </c>
      <c r="Q23" s="9">
        <v>5000</v>
      </c>
      <c r="R23" s="8">
        <v>42606</v>
      </c>
      <c r="S23" s="9">
        <v>5000</v>
      </c>
      <c r="T23" s="8">
        <v>42607</v>
      </c>
      <c r="U23" s="9">
        <v>5000</v>
      </c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0</v>
      </c>
      <c r="E24" s="7">
        <f t="shared" si="1"/>
        <v>24000</v>
      </c>
      <c r="F24" s="49">
        <v>42592</v>
      </c>
      <c r="G24" s="50">
        <v>4000</v>
      </c>
      <c r="H24" s="8">
        <v>42594</v>
      </c>
      <c r="I24" s="9">
        <v>5000</v>
      </c>
      <c r="J24" s="8">
        <v>42597</v>
      </c>
      <c r="K24" s="9">
        <v>5000</v>
      </c>
      <c r="L24" s="8">
        <v>42611</v>
      </c>
      <c r="M24" s="9">
        <v>10000</v>
      </c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7">
        <v>0</v>
      </c>
      <c r="E25" s="65">
        <f t="shared" si="1"/>
        <v>0</v>
      </c>
      <c r="F25" s="51"/>
      <c r="G25" s="52"/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0</v>
      </c>
      <c r="E26" s="7">
        <f t="shared" si="1"/>
        <v>25000</v>
      </c>
      <c r="F26" s="49">
        <v>42594</v>
      </c>
      <c r="G26" s="50">
        <v>5000</v>
      </c>
      <c r="H26" s="8">
        <v>42601</v>
      </c>
      <c r="I26" s="9">
        <v>10000</v>
      </c>
      <c r="J26" s="8">
        <v>42607</v>
      </c>
      <c r="K26" s="9">
        <v>10000</v>
      </c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0</v>
      </c>
      <c r="E27" s="7">
        <f t="shared" si="1"/>
        <v>220000</v>
      </c>
      <c r="F27" s="49">
        <v>42591</v>
      </c>
      <c r="G27" s="50">
        <v>20000</v>
      </c>
      <c r="H27" s="8">
        <v>42592</v>
      </c>
      <c r="I27" s="9">
        <v>20000</v>
      </c>
      <c r="J27" s="8">
        <v>42593</v>
      </c>
      <c r="K27" s="9">
        <v>20000</v>
      </c>
      <c r="L27" s="8">
        <v>42604</v>
      </c>
      <c r="M27" s="9">
        <v>20000</v>
      </c>
      <c r="N27" s="8">
        <v>42605</v>
      </c>
      <c r="O27" s="9">
        <v>20000</v>
      </c>
      <c r="P27" s="8">
        <v>42606</v>
      </c>
      <c r="Q27" s="9">
        <v>20000</v>
      </c>
      <c r="R27" s="8">
        <v>42607</v>
      </c>
      <c r="S27" s="9">
        <v>20000</v>
      </c>
      <c r="T27" s="8">
        <v>42608</v>
      </c>
      <c r="U27" s="9">
        <v>20000</v>
      </c>
      <c r="V27" s="8">
        <v>42611</v>
      </c>
      <c r="W27" s="9">
        <v>20000</v>
      </c>
      <c r="X27" s="8">
        <v>42612</v>
      </c>
      <c r="Y27" s="9">
        <v>20000</v>
      </c>
      <c r="Z27" s="8">
        <v>42613</v>
      </c>
      <c r="AA27" s="9">
        <v>20000</v>
      </c>
      <c r="AB27" s="23"/>
      <c r="AC27" s="9"/>
      <c r="AD27" s="19"/>
      <c r="AE27" s="17"/>
      <c r="AF27" s="8"/>
      <c r="AG27" s="9"/>
      <c r="AH27" s="8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0</v>
      </c>
      <c r="E28" s="7">
        <f t="shared" si="1"/>
        <v>37000</v>
      </c>
      <c r="F28" s="49">
        <v>42590</v>
      </c>
      <c r="G28" s="50">
        <v>5000</v>
      </c>
      <c r="H28" s="8">
        <v>42591</v>
      </c>
      <c r="I28" s="9">
        <v>10000</v>
      </c>
      <c r="J28" s="8">
        <v>42592</v>
      </c>
      <c r="K28" s="9">
        <v>4000</v>
      </c>
      <c r="L28" s="8">
        <v>42597</v>
      </c>
      <c r="M28" s="9">
        <v>4000</v>
      </c>
      <c r="N28" s="8">
        <v>42598</v>
      </c>
      <c r="O28" s="9">
        <v>4000</v>
      </c>
      <c r="P28" s="8">
        <v>42607</v>
      </c>
      <c r="Q28" s="9">
        <v>6000</v>
      </c>
      <c r="R28" s="8">
        <v>42611</v>
      </c>
      <c r="S28" s="9">
        <v>4000</v>
      </c>
      <c r="T28" s="8"/>
      <c r="U28" s="9"/>
      <c r="V28" s="8"/>
      <c r="W28" s="9"/>
      <c r="X28" s="8"/>
      <c r="Y28" s="9"/>
      <c r="Z28" s="8"/>
      <c r="AA28" s="9"/>
      <c r="AB28" s="8"/>
      <c r="AC28" s="9"/>
      <c r="AD28" s="8"/>
      <c r="AE28" s="9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0</v>
      </c>
      <c r="E29" s="7">
        <f t="shared" si="1"/>
        <v>55000</v>
      </c>
      <c r="F29" s="8">
        <v>42591</v>
      </c>
      <c r="G29" s="9">
        <v>10000</v>
      </c>
      <c r="H29" s="8">
        <v>42592</v>
      </c>
      <c r="I29" s="9">
        <v>10000</v>
      </c>
      <c r="J29" s="8">
        <v>42593</v>
      </c>
      <c r="K29" s="9">
        <v>10000</v>
      </c>
      <c r="L29" s="8">
        <v>42597</v>
      </c>
      <c r="M29" s="9">
        <v>5000</v>
      </c>
      <c r="N29" s="8">
        <v>42607</v>
      </c>
      <c r="O29" s="9">
        <v>10000</v>
      </c>
      <c r="P29" s="8">
        <v>42611</v>
      </c>
      <c r="Q29" s="9">
        <v>10000</v>
      </c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0</v>
      </c>
      <c r="E30" s="7">
        <f t="shared" si="1"/>
        <v>10000</v>
      </c>
      <c r="F30" s="111">
        <v>42604</v>
      </c>
      <c r="G30" s="9">
        <v>10000</v>
      </c>
      <c r="H30" s="8"/>
      <c r="I30" s="9"/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9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0</v>
      </c>
      <c r="E31" s="7">
        <f t="shared" si="1"/>
        <v>15000</v>
      </c>
      <c r="F31" s="49">
        <v>42590</v>
      </c>
      <c r="G31" s="50">
        <v>5000</v>
      </c>
      <c r="H31" s="8">
        <v>42597</v>
      </c>
      <c r="I31" s="9">
        <v>5000</v>
      </c>
      <c r="J31" s="8">
        <v>42604</v>
      </c>
      <c r="K31" s="9">
        <v>5000</v>
      </c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0</v>
      </c>
      <c r="E32" s="7">
        <f t="shared" si="1"/>
        <v>0</v>
      </c>
      <c r="F32" s="51"/>
      <c r="G32" s="52"/>
      <c r="H32" s="41"/>
      <c r="I32" s="27"/>
      <c r="J32" s="41"/>
      <c r="K32" s="27"/>
      <c r="L32" s="41"/>
      <c r="M32" s="27"/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0</v>
      </c>
      <c r="E33" s="7">
        <f t="shared" si="1"/>
        <v>110000</v>
      </c>
      <c r="F33" s="51">
        <v>42590</v>
      </c>
      <c r="G33" s="52">
        <v>20000</v>
      </c>
      <c r="H33" s="41">
        <v>42594</v>
      </c>
      <c r="I33" s="27">
        <v>10000</v>
      </c>
      <c r="J33" s="41">
        <v>42597</v>
      </c>
      <c r="K33" s="27">
        <v>20000</v>
      </c>
      <c r="L33" s="41">
        <v>42604</v>
      </c>
      <c r="M33" s="27">
        <v>20000</v>
      </c>
      <c r="N33" s="41">
        <v>42611</v>
      </c>
      <c r="O33" s="27">
        <v>20000</v>
      </c>
      <c r="P33" s="41">
        <v>42612</v>
      </c>
      <c r="Q33" s="27">
        <v>20000</v>
      </c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0</v>
      </c>
      <c r="E34" s="7">
        <f t="shared" si="1"/>
        <v>20000</v>
      </c>
      <c r="F34" s="49">
        <v>42597</v>
      </c>
      <c r="G34" s="50">
        <v>10000</v>
      </c>
      <c r="H34" s="8">
        <v>42612</v>
      </c>
      <c r="I34" s="9">
        <v>10000</v>
      </c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0</v>
      </c>
      <c r="E35" s="7">
        <f t="shared" si="1"/>
        <v>100000</v>
      </c>
      <c r="F35" s="8">
        <v>42594</v>
      </c>
      <c r="G35" s="9">
        <v>50000</v>
      </c>
      <c r="H35" s="8">
        <v>42601</v>
      </c>
      <c r="I35" s="9">
        <v>50000</v>
      </c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0</v>
      </c>
      <c r="E36" s="7">
        <f t="shared" si="1"/>
        <v>5000</v>
      </c>
      <c r="F36" s="49">
        <v>42606</v>
      </c>
      <c r="G36" s="50">
        <v>5000</v>
      </c>
      <c r="H36" s="8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0</v>
      </c>
      <c r="E37" s="7">
        <f t="shared" si="1"/>
        <v>7000</v>
      </c>
      <c r="F37" s="49">
        <v>42593</v>
      </c>
      <c r="G37" s="50">
        <v>2000</v>
      </c>
      <c r="H37" s="8">
        <v>42598</v>
      </c>
      <c r="I37" s="9">
        <v>5000</v>
      </c>
      <c r="J37" s="8"/>
      <c r="K37" s="9"/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7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7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7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7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7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f>SUM(D4:D52)</f>
        <v>0</v>
      </c>
      <c r="E53" s="31">
        <f>SUM(E4:E52)</f>
        <v>1430000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D54" s="47"/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3" activePane="bottomRight" state="frozen"/>
      <selection activeCell="Q34" sqref="Q34"/>
      <selection pane="topRight" activeCell="Q34" sqref="Q34"/>
      <selection pane="bottomLeft" activeCell="Q34" sqref="Q34"/>
      <selection pane="bottomRight" activeCell="Q30" sqref="F30:Q30"/>
    </sheetView>
  </sheetViews>
  <sheetFormatPr defaultRowHeight="15" x14ac:dyDescent="0.25"/>
  <cols>
    <col min="2" max="2" width="36.5703125" bestFit="1" customWidth="1"/>
    <col min="3" max="3" width="15.5703125" style="35" customWidth="1"/>
    <col min="4" max="4" width="9.85546875" bestFit="1" customWidth="1"/>
    <col min="5" max="5" width="10.140625" bestFit="1" customWidth="1"/>
    <col min="6" max="6" width="21.1406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9.42578125" bestFit="1" customWidth="1"/>
    <col min="12" max="12" width="10.140625" bestFit="1" customWidth="1"/>
    <col min="14" max="14" width="10.140625" bestFit="1" customWidth="1"/>
    <col min="16" max="16" width="11.5703125" bestFit="1" customWidth="1"/>
    <col min="25" max="25" width="9.42578125" bestFit="1" customWidth="1"/>
    <col min="28" max="28" width="9.42578125" bestFit="1" customWidth="1"/>
    <col min="36" max="36" width="9.42578125" bestFit="1" customWidth="1"/>
    <col min="39" max="39" width="10.5703125" bestFit="1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8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0</v>
      </c>
      <c r="E4" s="7">
        <f>SUMIF($F$2:$XFD$2,1,F4:XFD4)+D4</f>
        <v>5000</v>
      </c>
      <c r="F4" s="49">
        <v>42615</v>
      </c>
      <c r="G4" s="6">
        <v>5000</v>
      </c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2"/>
    </row>
    <row r="5" spans="1:986" x14ac:dyDescent="0.25">
      <c r="A5" s="45">
        <v>2</v>
      </c>
      <c r="B5" s="70" t="s">
        <v>22</v>
      </c>
      <c r="C5" s="59"/>
      <c r="D5" s="7">
        <v>20000</v>
      </c>
      <c r="E5" s="7">
        <f>SUMIF($F$2:$XFD$2,1,F5:XFD5)+D5</f>
        <v>30000</v>
      </c>
      <c r="F5" s="49">
        <v>42620</v>
      </c>
      <c r="G5" s="79">
        <v>10000</v>
      </c>
      <c r="H5" s="49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2"/>
    </row>
    <row r="6" spans="1:986" x14ac:dyDescent="0.25">
      <c r="A6" s="45">
        <v>3</v>
      </c>
      <c r="B6" s="70" t="s">
        <v>25</v>
      </c>
      <c r="C6" s="59"/>
      <c r="D6" s="7">
        <v>10000</v>
      </c>
      <c r="E6" s="7">
        <f t="shared" ref="E6:E51" si="1">SUMIF($F$2:$XFD$2,1,F6:XFD6)+D6</f>
        <v>30000</v>
      </c>
      <c r="F6" s="71">
        <v>42614</v>
      </c>
      <c r="G6" s="48">
        <v>10000</v>
      </c>
      <c r="H6" s="5">
        <v>42633</v>
      </c>
      <c r="I6" s="6">
        <v>2000</v>
      </c>
      <c r="J6" s="5">
        <v>42634</v>
      </c>
      <c r="K6" s="6">
        <v>2000</v>
      </c>
      <c r="L6" s="5">
        <v>42639</v>
      </c>
      <c r="M6" s="6">
        <v>2000</v>
      </c>
      <c r="N6" s="5">
        <v>42640</v>
      </c>
      <c r="O6" s="6">
        <v>2000</v>
      </c>
      <c r="P6" s="73">
        <v>42642</v>
      </c>
      <c r="Q6" s="6">
        <v>2000</v>
      </c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2"/>
    </row>
    <row r="7" spans="1:986" ht="16.5" thickBot="1" x14ac:dyDescent="0.3">
      <c r="A7" s="45">
        <v>4</v>
      </c>
      <c r="B7" s="69" t="s">
        <v>31</v>
      </c>
      <c r="C7" s="59"/>
      <c r="D7" s="7">
        <v>15000</v>
      </c>
      <c r="E7" s="7">
        <f t="shared" si="1"/>
        <v>125000</v>
      </c>
      <c r="F7" s="49">
        <v>42614</v>
      </c>
      <c r="G7" s="48">
        <v>15000</v>
      </c>
      <c r="H7" s="72">
        <v>42618</v>
      </c>
      <c r="I7" s="6">
        <v>10000</v>
      </c>
      <c r="J7" s="5">
        <v>42620</v>
      </c>
      <c r="K7" s="6">
        <v>5000</v>
      </c>
      <c r="L7" s="5">
        <v>42622</v>
      </c>
      <c r="M7" s="6">
        <v>18000</v>
      </c>
      <c r="N7" s="5">
        <v>42628</v>
      </c>
      <c r="O7" s="6">
        <v>15000</v>
      </c>
      <c r="P7" s="5">
        <v>42629</v>
      </c>
      <c r="Q7" s="6">
        <v>10000</v>
      </c>
      <c r="R7" s="5">
        <v>42633</v>
      </c>
      <c r="S7" s="6">
        <v>5000</v>
      </c>
      <c r="T7" s="5">
        <v>42636</v>
      </c>
      <c r="U7" s="6">
        <v>12000</v>
      </c>
      <c r="V7" s="5">
        <v>42639</v>
      </c>
      <c r="W7" s="6">
        <v>10000</v>
      </c>
      <c r="X7" s="5">
        <v>42640</v>
      </c>
      <c r="Y7" s="6">
        <v>10000</v>
      </c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2"/>
    </row>
    <row r="8" spans="1:986" ht="15.75" thickBot="1" x14ac:dyDescent="0.3">
      <c r="A8" s="45">
        <v>5</v>
      </c>
      <c r="B8" s="94" t="s">
        <v>32</v>
      </c>
      <c r="C8" s="59"/>
      <c r="D8" s="7">
        <v>30000</v>
      </c>
      <c r="E8" s="7">
        <f t="shared" si="1"/>
        <v>70000</v>
      </c>
      <c r="F8" s="72">
        <v>42615</v>
      </c>
      <c r="G8" s="6">
        <v>4000</v>
      </c>
      <c r="H8" s="72">
        <v>42619</v>
      </c>
      <c r="I8" s="6">
        <v>4000</v>
      </c>
      <c r="J8" s="72">
        <v>42620</v>
      </c>
      <c r="K8" s="6">
        <v>4000</v>
      </c>
      <c r="L8" s="72">
        <v>42622</v>
      </c>
      <c r="M8" s="6">
        <v>4000</v>
      </c>
      <c r="N8" s="72">
        <v>42627</v>
      </c>
      <c r="O8" s="6">
        <v>4000</v>
      </c>
      <c r="P8" s="72">
        <v>42629</v>
      </c>
      <c r="Q8" s="6">
        <v>8000</v>
      </c>
      <c r="R8" s="5">
        <v>42636</v>
      </c>
      <c r="S8" s="6">
        <v>4000</v>
      </c>
      <c r="T8" s="5">
        <v>42640</v>
      </c>
      <c r="U8" s="6">
        <v>4000</v>
      </c>
      <c r="V8" s="5">
        <v>42643</v>
      </c>
      <c r="W8" s="6">
        <v>4000</v>
      </c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2"/>
    </row>
    <row r="9" spans="1:986" x14ac:dyDescent="0.25">
      <c r="A9" s="45">
        <v>6</v>
      </c>
      <c r="B9" s="70" t="s">
        <v>27</v>
      </c>
      <c r="C9" s="59"/>
      <c r="D9" s="7">
        <v>100000</v>
      </c>
      <c r="E9" s="7">
        <f t="shared" si="1"/>
        <v>250000</v>
      </c>
      <c r="F9" s="71">
        <v>42614</v>
      </c>
      <c r="G9" s="48">
        <v>20000</v>
      </c>
      <c r="H9" s="73">
        <v>42618</v>
      </c>
      <c r="I9" s="80">
        <v>20000</v>
      </c>
      <c r="J9" s="73">
        <v>42622</v>
      </c>
      <c r="K9" s="39">
        <v>20000</v>
      </c>
      <c r="L9" s="5">
        <v>42629</v>
      </c>
      <c r="M9" s="6">
        <v>20000</v>
      </c>
      <c r="N9" s="5">
        <v>42633</v>
      </c>
      <c r="O9" s="6">
        <v>10000</v>
      </c>
      <c r="P9" s="5">
        <v>42635</v>
      </c>
      <c r="Q9" s="6">
        <v>20000</v>
      </c>
      <c r="R9" s="5">
        <v>42639</v>
      </c>
      <c r="S9" s="6">
        <v>20000</v>
      </c>
      <c r="T9" s="5">
        <v>42642</v>
      </c>
      <c r="U9" s="6">
        <v>20000</v>
      </c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2"/>
    </row>
    <row r="10" spans="1:986" ht="15.75" x14ac:dyDescent="0.25">
      <c r="A10" s="45">
        <v>7</v>
      </c>
      <c r="B10" s="69" t="s">
        <v>16</v>
      </c>
      <c r="C10" s="59"/>
      <c r="D10" s="7">
        <v>100000</v>
      </c>
      <c r="E10" s="7">
        <f t="shared" si="1"/>
        <v>250000</v>
      </c>
      <c r="F10" s="49">
        <v>42614</v>
      </c>
      <c r="G10" s="48">
        <v>10000</v>
      </c>
      <c r="H10" s="72">
        <v>42615</v>
      </c>
      <c r="I10" s="6">
        <v>20000</v>
      </c>
      <c r="J10" s="72">
        <v>42619</v>
      </c>
      <c r="K10" s="6">
        <v>10000</v>
      </c>
      <c r="L10" s="72">
        <v>42620</v>
      </c>
      <c r="M10" s="6">
        <v>10000</v>
      </c>
      <c r="N10" s="72">
        <v>42622</v>
      </c>
      <c r="O10" s="6">
        <v>10000</v>
      </c>
      <c r="P10" s="72">
        <v>42627</v>
      </c>
      <c r="Q10" s="6">
        <v>10000</v>
      </c>
      <c r="R10" s="5">
        <v>42629</v>
      </c>
      <c r="S10" s="6">
        <v>10000</v>
      </c>
      <c r="T10" s="5">
        <v>42635</v>
      </c>
      <c r="U10" s="6">
        <v>20000</v>
      </c>
      <c r="V10" s="5">
        <v>42636</v>
      </c>
      <c r="W10" s="6">
        <v>10000</v>
      </c>
      <c r="X10" s="5">
        <v>42639</v>
      </c>
      <c r="Y10" s="6">
        <v>10000</v>
      </c>
      <c r="Z10" s="5">
        <v>42640</v>
      </c>
      <c r="AA10" s="6">
        <v>20000</v>
      </c>
      <c r="AB10" s="5">
        <v>42642</v>
      </c>
      <c r="AC10" s="6">
        <v>10000</v>
      </c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2"/>
    </row>
    <row r="11" spans="1:986" x14ac:dyDescent="0.25">
      <c r="A11" s="45">
        <v>8</v>
      </c>
      <c r="B11" s="95" t="s">
        <v>33</v>
      </c>
      <c r="C11" s="59"/>
      <c r="D11" s="7">
        <v>100000</v>
      </c>
      <c r="E11" s="7">
        <f t="shared" si="1"/>
        <v>235000</v>
      </c>
      <c r="F11" s="49">
        <v>42614</v>
      </c>
      <c r="G11" s="48">
        <v>10000</v>
      </c>
      <c r="H11" s="72">
        <v>42615</v>
      </c>
      <c r="I11" s="6">
        <v>20000</v>
      </c>
      <c r="J11" s="72">
        <v>42618</v>
      </c>
      <c r="K11" s="6">
        <v>10000</v>
      </c>
      <c r="L11" s="5">
        <v>42620</v>
      </c>
      <c r="M11" s="6">
        <v>10000</v>
      </c>
      <c r="N11" s="5">
        <v>42622</v>
      </c>
      <c r="O11" s="6">
        <v>10000</v>
      </c>
      <c r="P11" s="5">
        <v>42627</v>
      </c>
      <c r="Q11" s="6">
        <v>10000</v>
      </c>
      <c r="R11" s="5">
        <v>42629</v>
      </c>
      <c r="S11" s="6">
        <v>10000</v>
      </c>
      <c r="T11" s="5">
        <v>42633</v>
      </c>
      <c r="U11" s="6">
        <v>5000</v>
      </c>
      <c r="V11" s="5">
        <v>42635</v>
      </c>
      <c r="W11" s="6">
        <v>15000</v>
      </c>
      <c r="X11" s="5">
        <v>42632</v>
      </c>
      <c r="Y11" s="6">
        <v>15000</v>
      </c>
      <c r="Z11" s="5">
        <v>42636</v>
      </c>
      <c r="AA11" s="6">
        <v>10000</v>
      </c>
      <c r="AB11" s="5">
        <v>42639</v>
      </c>
      <c r="AC11" s="6">
        <v>10000</v>
      </c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2"/>
    </row>
    <row r="12" spans="1:986" ht="15.75" x14ac:dyDescent="0.25">
      <c r="A12" s="45">
        <v>9</v>
      </c>
      <c r="B12" s="69" t="s">
        <v>17</v>
      </c>
      <c r="C12" s="59"/>
      <c r="D12" s="7">
        <v>35000</v>
      </c>
      <c r="E12" s="7">
        <f t="shared" si="1"/>
        <v>60000</v>
      </c>
      <c r="F12" s="71">
        <v>42628</v>
      </c>
      <c r="G12" s="48">
        <v>20000</v>
      </c>
      <c r="H12" s="72">
        <v>42632</v>
      </c>
      <c r="I12" s="6">
        <v>5000</v>
      </c>
      <c r="J12" s="72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2"/>
    </row>
    <row r="13" spans="1:986" x14ac:dyDescent="0.25">
      <c r="A13" s="45">
        <v>10</v>
      </c>
      <c r="B13" s="70" t="s">
        <v>34</v>
      </c>
      <c r="C13" s="59"/>
      <c r="D13" s="7">
        <v>0</v>
      </c>
      <c r="E13" s="7">
        <f t="shared" si="1"/>
        <v>6000</v>
      </c>
      <c r="F13" s="49">
        <v>42618</v>
      </c>
      <c r="G13" s="48">
        <v>2000</v>
      </c>
      <c r="H13" s="49">
        <v>42620</v>
      </c>
      <c r="I13" s="6">
        <v>2000</v>
      </c>
      <c r="J13" s="49">
        <v>42633</v>
      </c>
      <c r="K13" s="6">
        <v>2000</v>
      </c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2"/>
    </row>
    <row r="14" spans="1:986" ht="15" customHeight="1" x14ac:dyDescent="0.25">
      <c r="A14" s="45">
        <v>11</v>
      </c>
      <c r="B14" s="70" t="s">
        <v>24</v>
      </c>
      <c r="C14" s="59"/>
      <c r="D14" s="7">
        <v>16000</v>
      </c>
      <c r="E14" s="7">
        <f t="shared" si="1"/>
        <v>70000</v>
      </c>
      <c r="F14" s="49">
        <v>42614</v>
      </c>
      <c r="G14" s="48">
        <v>2000</v>
      </c>
      <c r="H14" s="49">
        <v>42615</v>
      </c>
      <c r="I14" s="6">
        <v>2000</v>
      </c>
      <c r="J14" s="72">
        <v>42620</v>
      </c>
      <c r="K14" s="6">
        <v>10000</v>
      </c>
      <c r="L14" s="72">
        <v>42622</v>
      </c>
      <c r="M14" s="6">
        <v>5000</v>
      </c>
      <c r="N14" s="74">
        <v>42627</v>
      </c>
      <c r="O14" s="6">
        <v>10000</v>
      </c>
      <c r="P14" s="8">
        <v>42629</v>
      </c>
      <c r="Q14" s="9">
        <v>5000</v>
      </c>
      <c r="R14" s="8">
        <v>42633</v>
      </c>
      <c r="S14" s="9">
        <v>2000</v>
      </c>
      <c r="T14" s="5">
        <v>42634</v>
      </c>
      <c r="U14" s="6">
        <v>2000</v>
      </c>
      <c r="V14" s="5">
        <v>42636</v>
      </c>
      <c r="W14" s="6">
        <v>5000</v>
      </c>
      <c r="X14" s="5">
        <v>42639</v>
      </c>
      <c r="Y14" s="6">
        <v>5000</v>
      </c>
      <c r="Z14" s="5">
        <v>42640</v>
      </c>
      <c r="AA14" s="6">
        <v>2000</v>
      </c>
      <c r="AB14" s="5">
        <v>42642</v>
      </c>
      <c r="AC14" s="6">
        <v>4000</v>
      </c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2"/>
    </row>
    <row r="15" spans="1:986" x14ac:dyDescent="0.25">
      <c r="A15" s="45">
        <v>12</v>
      </c>
      <c r="B15" s="95" t="s">
        <v>35</v>
      </c>
      <c r="C15" s="59"/>
      <c r="D15" s="7">
        <v>40000</v>
      </c>
      <c r="E15" s="7">
        <f>SUMIF($F$2:$XFD$2,1,F15:XFD15)+D15</f>
        <v>170000</v>
      </c>
      <c r="F15" s="72">
        <v>42614</v>
      </c>
      <c r="G15" s="6">
        <v>10000</v>
      </c>
      <c r="H15" s="72">
        <v>42615</v>
      </c>
      <c r="I15" s="6">
        <v>5000</v>
      </c>
      <c r="J15" s="75">
        <v>42619</v>
      </c>
      <c r="K15" s="76">
        <v>10000</v>
      </c>
      <c r="L15" s="5">
        <v>42620</v>
      </c>
      <c r="M15" s="6">
        <v>10000</v>
      </c>
      <c r="N15" s="5">
        <v>42622</v>
      </c>
      <c r="O15" s="6">
        <v>10000</v>
      </c>
      <c r="P15" s="5">
        <v>42627</v>
      </c>
      <c r="Q15" s="6">
        <v>5000</v>
      </c>
      <c r="R15" s="5">
        <v>42629</v>
      </c>
      <c r="S15" s="6">
        <v>10000</v>
      </c>
      <c r="T15" s="5">
        <v>42635</v>
      </c>
      <c r="U15" s="6">
        <v>50000</v>
      </c>
      <c r="V15" s="5">
        <v>42639</v>
      </c>
      <c r="W15" s="6">
        <v>10000</v>
      </c>
      <c r="X15" s="5">
        <v>42642</v>
      </c>
      <c r="Y15" s="6">
        <v>10000</v>
      </c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82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105000</v>
      </c>
      <c r="E16" s="7">
        <f t="shared" si="1"/>
        <v>260000</v>
      </c>
      <c r="F16" s="49">
        <v>42614</v>
      </c>
      <c r="G16" s="50">
        <v>20000</v>
      </c>
      <c r="H16" s="8">
        <v>42615</v>
      </c>
      <c r="I16" s="9">
        <v>25000</v>
      </c>
      <c r="J16" s="8">
        <v>42618</v>
      </c>
      <c r="K16" s="9">
        <v>5000</v>
      </c>
      <c r="L16" s="8">
        <v>42619</v>
      </c>
      <c r="M16" s="9">
        <v>10000</v>
      </c>
      <c r="N16" s="8">
        <v>42620</v>
      </c>
      <c r="O16" s="9">
        <v>10000</v>
      </c>
      <c r="P16" s="8">
        <v>42622</v>
      </c>
      <c r="Q16" s="9">
        <v>15000</v>
      </c>
      <c r="R16" s="8">
        <v>42627</v>
      </c>
      <c r="S16" s="9">
        <v>10000</v>
      </c>
      <c r="T16" s="8">
        <v>42635</v>
      </c>
      <c r="U16" s="9">
        <v>20000</v>
      </c>
      <c r="V16" s="8">
        <v>42639</v>
      </c>
      <c r="W16" s="9">
        <v>20000</v>
      </c>
      <c r="X16" s="8">
        <v>42642</v>
      </c>
      <c r="Y16" s="9">
        <v>20000</v>
      </c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14000</v>
      </c>
      <c r="E17" s="7">
        <f t="shared" si="1"/>
        <v>32000</v>
      </c>
      <c r="F17" s="8">
        <v>42618</v>
      </c>
      <c r="G17" s="9">
        <v>2000</v>
      </c>
      <c r="H17" s="8">
        <v>1132497</v>
      </c>
      <c r="I17" s="9">
        <v>2000</v>
      </c>
      <c r="J17" s="8">
        <v>42627</v>
      </c>
      <c r="K17" s="9">
        <v>5000</v>
      </c>
      <c r="L17" s="8">
        <v>42632</v>
      </c>
      <c r="M17" s="9">
        <v>4000</v>
      </c>
      <c r="N17" s="8">
        <v>42639</v>
      </c>
      <c r="O17" s="9">
        <v>5000</v>
      </c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12000</v>
      </c>
      <c r="E18" s="7">
        <f t="shared" si="1"/>
        <v>59000</v>
      </c>
      <c r="F18" s="49">
        <v>42618</v>
      </c>
      <c r="G18" s="50">
        <v>6000</v>
      </c>
      <c r="H18" s="8">
        <v>42622</v>
      </c>
      <c r="I18" s="9">
        <v>10000</v>
      </c>
      <c r="J18" s="8">
        <v>42633</v>
      </c>
      <c r="K18" s="9">
        <v>11000</v>
      </c>
      <c r="L18" s="8">
        <v>42639</v>
      </c>
      <c r="M18" s="9">
        <v>10000</v>
      </c>
      <c r="N18" s="8">
        <v>42640</v>
      </c>
      <c r="O18" s="9">
        <v>10000</v>
      </c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16000</v>
      </c>
      <c r="E19" s="7">
        <f t="shared" si="1"/>
        <v>56000</v>
      </c>
      <c r="F19" s="8">
        <v>42614</v>
      </c>
      <c r="G19" s="9">
        <v>5000</v>
      </c>
      <c r="H19" s="8">
        <v>42618</v>
      </c>
      <c r="I19" s="9">
        <v>5000</v>
      </c>
      <c r="J19" s="8">
        <v>42620</v>
      </c>
      <c r="K19" s="9">
        <v>2000</v>
      </c>
      <c r="L19" s="8">
        <v>42622</v>
      </c>
      <c r="M19" s="9">
        <v>5000</v>
      </c>
      <c r="N19" s="8">
        <v>42627</v>
      </c>
      <c r="O19" s="9">
        <v>2000</v>
      </c>
      <c r="P19" s="8">
        <v>42628</v>
      </c>
      <c r="Q19" s="9">
        <v>2000</v>
      </c>
      <c r="R19" s="8">
        <v>42633</v>
      </c>
      <c r="S19" s="9">
        <v>5000</v>
      </c>
      <c r="T19" s="8">
        <v>42634</v>
      </c>
      <c r="U19" s="9">
        <v>5000</v>
      </c>
      <c r="V19" s="8">
        <v>42636</v>
      </c>
      <c r="W19" s="9">
        <v>2000</v>
      </c>
      <c r="X19" s="8">
        <v>42639</v>
      </c>
      <c r="Y19" s="9">
        <v>5000</v>
      </c>
      <c r="Z19" s="8">
        <v>42642</v>
      </c>
      <c r="AA19" s="9">
        <v>2000</v>
      </c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0</v>
      </c>
      <c r="E20" s="7">
        <f t="shared" si="1"/>
        <v>11000</v>
      </c>
      <c r="F20" s="49">
        <v>42622</v>
      </c>
      <c r="G20" s="50">
        <v>1000</v>
      </c>
      <c r="H20" s="8">
        <v>42627</v>
      </c>
      <c r="I20" s="9">
        <v>5000</v>
      </c>
      <c r="J20" s="53">
        <v>42633</v>
      </c>
      <c r="K20" s="15">
        <v>5000</v>
      </c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90000</v>
      </c>
      <c r="E21" s="7">
        <f t="shared" si="1"/>
        <v>170000</v>
      </c>
      <c r="F21" s="49">
        <v>42615</v>
      </c>
      <c r="G21" s="50">
        <v>20000</v>
      </c>
      <c r="H21" s="8">
        <v>42622</v>
      </c>
      <c r="I21" s="9">
        <v>20000</v>
      </c>
      <c r="J21" s="8">
        <v>42629</v>
      </c>
      <c r="K21" s="9">
        <v>20000</v>
      </c>
      <c r="L21" s="8">
        <v>42643</v>
      </c>
      <c r="M21" s="9">
        <v>20000</v>
      </c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55000</v>
      </c>
      <c r="E22" s="7">
        <f t="shared" si="1"/>
        <v>99000</v>
      </c>
      <c r="F22" s="49">
        <v>42619</v>
      </c>
      <c r="G22" s="50">
        <v>10000</v>
      </c>
      <c r="H22" s="8">
        <v>42620</v>
      </c>
      <c r="I22" s="9">
        <v>5000</v>
      </c>
      <c r="J22" s="8">
        <v>42622</v>
      </c>
      <c r="K22" s="9">
        <v>5000</v>
      </c>
      <c r="L22" s="8">
        <v>42627</v>
      </c>
      <c r="M22" s="9">
        <v>10000</v>
      </c>
      <c r="N22" s="8">
        <v>42634</v>
      </c>
      <c r="O22" s="9">
        <v>5000</v>
      </c>
      <c r="P22" s="8">
        <v>42636</v>
      </c>
      <c r="Q22" s="9">
        <v>5000</v>
      </c>
      <c r="R22" s="8">
        <v>42639</v>
      </c>
      <c r="S22" s="9">
        <v>2000</v>
      </c>
      <c r="T22" s="8">
        <v>42640</v>
      </c>
      <c r="U22" s="9">
        <v>2000</v>
      </c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44000</v>
      </c>
      <c r="E23" s="7">
        <f t="shared" si="1"/>
        <v>128000</v>
      </c>
      <c r="F23" s="49">
        <v>42614</v>
      </c>
      <c r="G23" s="50">
        <v>9000</v>
      </c>
      <c r="H23" s="8">
        <v>42620</v>
      </c>
      <c r="I23" s="9">
        <v>5000</v>
      </c>
      <c r="J23" s="8">
        <v>42622</v>
      </c>
      <c r="K23" s="9">
        <v>5000</v>
      </c>
      <c r="L23" s="8">
        <v>42629</v>
      </c>
      <c r="M23" s="9">
        <v>10000</v>
      </c>
      <c r="N23" s="8">
        <v>42634</v>
      </c>
      <c r="O23" s="9">
        <v>25000</v>
      </c>
      <c r="P23" s="8">
        <v>42636</v>
      </c>
      <c r="Q23" s="9">
        <v>20000</v>
      </c>
      <c r="R23" s="8">
        <v>42643</v>
      </c>
      <c r="S23" s="9">
        <v>10000</v>
      </c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24000</v>
      </c>
      <c r="E24" s="7">
        <f t="shared" si="1"/>
        <v>29000</v>
      </c>
      <c r="F24" s="49">
        <v>42627</v>
      </c>
      <c r="G24" s="50">
        <v>5000</v>
      </c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0</v>
      </c>
      <c r="E25" s="65">
        <f t="shared" si="1"/>
        <v>2000</v>
      </c>
      <c r="F25" s="51">
        <v>42632</v>
      </c>
      <c r="G25" s="52">
        <v>2000</v>
      </c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25000</v>
      </c>
      <c r="E26" s="7">
        <f t="shared" si="1"/>
        <v>50000</v>
      </c>
      <c r="F26" s="49">
        <v>42627</v>
      </c>
      <c r="G26" s="50">
        <v>5000</v>
      </c>
      <c r="H26" s="8">
        <v>42636</v>
      </c>
      <c r="I26" s="9">
        <v>10000</v>
      </c>
      <c r="J26" s="8">
        <v>42640</v>
      </c>
      <c r="K26" s="9">
        <v>10000</v>
      </c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220000</v>
      </c>
      <c r="E27" s="7">
        <f t="shared" si="1"/>
        <v>510000</v>
      </c>
      <c r="F27" s="49">
        <v>42614</v>
      </c>
      <c r="G27" s="50">
        <v>20000</v>
      </c>
      <c r="H27" s="8">
        <v>42615</v>
      </c>
      <c r="I27" s="9">
        <v>10000</v>
      </c>
      <c r="J27" s="8">
        <v>42618</v>
      </c>
      <c r="K27" s="9">
        <v>20000</v>
      </c>
      <c r="L27" s="8">
        <v>42619</v>
      </c>
      <c r="M27" s="9">
        <v>20000</v>
      </c>
      <c r="N27" s="8">
        <v>42620</v>
      </c>
      <c r="O27" s="9">
        <v>20000</v>
      </c>
      <c r="P27" s="8">
        <v>42621</v>
      </c>
      <c r="Q27" s="9">
        <v>15000</v>
      </c>
      <c r="R27" s="8">
        <v>42622</v>
      </c>
      <c r="S27" s="9">
        <v>20000</v>
      </c>
      <c r="T27" s="8">
        <v>42627</v>
      </c>
      <c r="U27" s="9">
        <v>20000</v>
      </c>
      <c r="V27" s="8">
        <v>42628</v>
      </c>
      <c r="W27" s="9">
        <v>20000</v>
      </c>
      <c r="X27" s="8">
        <v>42629</v>
      </c>
      <c r="Y27" s="9">
        <v>10000</v>
      </c>
      <c r="Z27" s="8">
        <v>42633</v>
      </c>
      <c r="AA27" s="9">
        <v>15000</v>
      </c>
      <c r="AB27" s="23">
        <v>42634</v>
      </c>
      <c r="AC27" s="9">
        <v>20000</v>
      </c>
      <c r="AD27" s="19">
        <v>42636</v>
      </c>
      <c r="AE27" s="17">
        <v>10000</v>
      </c>
      <c r="AF27" s="8">
        <v>42639</v>
      </c>
      <c r="AG27" s="9">
        <v>10000</v>
      </c>
      <c r="AH27" s="8">
        <v>42640</v>
      </c>
      <c r="AI27" s="9">
        <v>20000</v>
      </c>
      <c r="AJ27" s="16">
        <v>42642</v>
      </c>
      <c r="AK27" s="9">
        <v>20000</v>
      </c>
      <c r="AL27" s="16">
        <v>42643</v>
      </c>
      <c r="AM27" s="9">
        <v>20000</v>
      </c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37000</v>
      </c>
      <c r="E28" s="7">
        <f t="shared" si="1"/>
        <v>139000</v>
      </c>
      <c r="F28" s="49">
        <v>42614</v>
      </c>
      <c r="G28" s="50">
        <v>10000</v>
      </c>
      <c r="H28" s="8">
        <v>42618</v>
      </c>
      <c r="I28" s="9">
        <v>5000</v>
      </c>
      <c r="J28" s="8">
        <v>42619</v>
      </c>
      <c r="K28" s="9">
        <v>6000</v>
      </c>
      <c r="L28" s="8">
        <v>42620</v>
      </c>
      <c r="M28" s="9">
        <v>5000</v>
      </c>
      <c r="N28" s="8">
        <v>42621</v>
      </c>
      <c r="O28" s="9">
        <v>5000</v>
      </c>
      <c r="P28" s="8">
        <v>42622</v>
      </c>
      <c r="Q28" s="9">
        <v>5000</v>
      </c>
      <c r="R28" s="8">
        <v>42627</v>
      </c>
      <c r="S28" s="9">
        <v>6000</v>
      </c>
      <c r="T28" s="8">
        <v>42628</v>
      </c>
      <c r="U28" s="9">
        <v>5000</v>
      </c>
      <c r="V28" s="8">
        <v>42629</v>
      </c>
      <c r="W28" s="9">
        <v>5000</v>
      </c>
      <c r="X28" s="8">
        <v>42633</v>
      </c>
      <c r="Y28" s="9">
        <v>4000</v>
      </c>
      <c r="Z28" s="8">
        <v>42634</v>
      </c>
      <c r="AA28" s="9">
        <v>6000</v>
      </c>
      <c r="AB28" s="8">
        <v>42635</v>
      </c>
      <c r="AC28" s="9">
        <v>5000</v>
      </c>
      <c r="AD28" s="8">
        <v>42632</v>
      </c>
      <c r="AE28" s="9">
        <v>5000</v>
      </c>
      <c r="AF28" s="8">
        <v>42636</v>
      </c>
      <c r="AG28" s="9">
        <v>10000</v>
      </c>
      <c r="AH28" s="16">
        <v>42639</v>
      </c>
      <c r="AI28" s="9">
        <v>5000</v>
      </c>
      <c r="AJ28" s="16">
        <v>42640</v>
      </c>
      <c r="AK28" s="9">
        <v>5000</v>
      </c>
      <c r="AL28" s="16">
        <v>42642</v>
      </c>
      <c r="AM28" s="9">
        <v>5000</v>
      </c>
      <c r="AN28" s="16">
        <v>42643</v>
      </c>
      <c r="AO28" s="9">
        <v>5000</v>
      </c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55000</v>
      </c>
      <c r="E29" s="7">
        <f t="shared" si="1"/>
        <v>137000</v>
      </c>
      <c r="F29" s="8">
        <v>42614</v>
      </c>
      <c r="G29" s="9">
        <v>10000</v>
      </c>
      <c r="H29" s="8">
        <v>42615</v>
      </c>
      <c r="I29" s="9">
        <v>10000</v>
      </c>
      <c r="J29" s="8">
        <v>42619</v>
      </c>
      <c r="K29" s="9">
        <v>10000</v>
      </c>
      <c r="L29" s="8">
        <v>42622</v>
      </c>
      <c r="M29" s="9">
        <v>2000</v>
      </c>
      <c r="N29" s="8">
        <v>42633</v>
      </c>
      <c r="O29" s="9">
        <v>10000</v>
      </c>
      <c r="P29" s="8">
        <v>42634</v>
      </c>
      <c r="Q29" s="9">
        <v>10000</v>
      </c>
      <c r="R29" s="8">
        <v>42635</v>
      </c>
      <c r="S29" s="9">
        <v>10000</v>
      </c>
      <c r="T29" s="8">
        <v>42639</v>
      </c>
      <c r="U29" s="9">
        <v>10000</v>
      </c>
      <c r="V29" s="8">
        <v>42642</v>
      </c>
      <c r="W29" s="9">
        <v>10000</v>
      </c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10000</v>
      </c>
      <c r="E30" s="7">
        <f t="shared" si="1"/>
        <v>95000</v>
      </c>
      <c r="F30" s="111">
        <v>42618</v>
      </c>
      <c r="G30" s="9">
        <v>10000</v>
      </c>
      <c r="H30" s="111">
        <v>42619</v>
      </c>
      <c r="I30" s="9">
        <v>10000</v>
      </c>
      <c r="J30" s="111">
        <v>42620</v>
      </c>
      <c r="K30" s="9">
        <v>5000</v>
      </c>
      <c r="L30" s="111">
        <v>42628</v>
      </c>
      <c r="M30" s="9">
        <v>20000</v>
      </c>
      <c r="N30" s="111">
        <v>42633</v>
      </c>
      <c r="O30" s="9">
        <v>20000</v>
      </c>
      <c r="P30" s="111">
        <v>42632</v>
      </c>
      <c r="Q30" s="9">
        <v>20000</v>
      </c>
      <c r="R30" s="8"/>
      <c r="S30" s="9"/>
      <c r="T30" s="8"/>
      <c r="U30" s="9"/>
      <c r="V30" s="8"/>
      <c r="W30" s="9"/>
      <c r="X30" s="8"/>
      <c r="Y30" s="9"/>
      <c r="Z30" s="8"/>
      <c r="AA30" s="9"/>
      <c r="AB30" s="9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15000</v>
      </c>
      <c r="E31" s="7">
        <f t="shared" si="1"/>
        <v>62000</v>
      </c>
      <c r="F31" s="49">
        <v>42615</v>
      </c>
      <c r="G31" s="50">
        <v>2000</v>
      </c>
      <c r="H31" s="8">
        <v>42622</v>
      </c>
      <c r="I31" s="9">
        <v>20000</v>
      </c>
      <c r="J31" s="8">
        <v>42636</v>
      </c>
      <c r="K31" s="9">
        <v>25000</v>
      </c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0</v>
      </c>
      <c r="E32" s="7">
        <f t="shared" si="1"/>
        <v>20000</v>
      </c>
      <c r="F32" s="51">
        <v>42618</v>
      </c>
      <c r="G32" s="52">
        <v>20000</v>
      </c>
      <c r="H32" s="41"/>
      <c r="I32" s="27"/>
      <c r="J32" s="41"/>
      <c r="K32" s="27"/>
      <c r="L32" s="41"/>
      <c r="M32" s="27"/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110000</v>
      </c>
      <c r="E33" s="7">
        <f t="shared" si="1"/>
        <v>226000</v>
      </c>
      <c r="F33" s="51">
        <v>42614</v>
      </c>
      <c r="G33" s="52">
        <v>10000</v>
      </c>
      <c r="H33" s="41">
        <v>42615</v>
      </c>
      <c r="I33" s="27">
        <v>5000</v>
      </c>
      <c r="J33" s="41">
        <v>42618</v>
      </c>
      <c r="K33" s="27">
        <v>20000</v>
      </c>
      <c r="L33" s="41">
        <v>42622</v>
      </c>
      <c r="M33" s="27">
        <v>20000</v>
      </c>
      <c r="N33" s="41">
        <v>42629</v>
      </c>
      <c r="O33" s="27">
        <v>11000</v>
      </c>
      <c r="P33" s="41">
        <v>42632</v>
      </c>
      <c r="Q33" s="27">
        <v>20000</v>
      </c>
      <c r="R33" s="41">
        <v>42639</v>
      </c>
      <c r="S33" s="27">
        <v>20000</v>
      </c>
      <c r="T33" s="41">
        <v>42643</v>
      </c>
      <c r="U33" s="27">
        <v>10000</v>
      </c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20000</v>
      </c>
      <c r="E34" s="7">
        <f t="shared" si="1"/>
        <v>30000</v>
      </c>
      <c r="F34" s="49">
        <v>42632</v>
      </c>
      <c r="G34" s="50">
        <v>10000</v>
      </c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100000</v>
      </c>
      <c r="E35" s="7">
        <f t="shared" si="1"/>
        <v>100000</v>
      </c>
      <c r="F35" s="8"/>
      <c r="G35" s="9"/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5000</v>
      </c>
      <c r="E36" s="7">
        <f t="shared" si="1"/>
        <v>25000</v>
      </c>
      <c r="F36" s="49">
        <v>42618</v>
      </c>
      <c r="G36" s="50">
        <v>10000</v>
      </c>
      <c r="H36" s="8">
        <v>42642</v>
      </c>
      <c r="I36" s="9">
        <v>10000</v>
      </c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7000</v>
      </c>
      <c r="E37" s="7">
        <f t="shared" si="1"/>
        <v>27000</v>
      </c>
      <c r="F37" s="49">
        <v>42615</v>
      </c>
      <c r="G37" s="50">
        <v>5000</v>
      </c>
      <c r="H37" s="8">
        <v>42622</v>
      </c>
      <c r="I37" s="9">
        <v>5000</v>
      </c>
      <c r="J37" s="39"/>
      <c r="K37" s="39"/>
      <c r="L37" s="8"/>
      <c r="M37" s="27"/>
      <c r="N37" s="8"/>
      <c r="O37" s="9"/>
      <c r="P37" s="8">
        <v>42629</v>
      </c>
      <c r="Q37" s="9">
        <v>10000</v>
      </c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31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31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31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31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v>1430000</v>
      </c>
      <c r="E53" s="31">
        <f>SUM(E4:E52)</f>
        <v>3568000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D54" s="47"/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7" activePane="bottomRight" state="frozen"/>
      <selection activeCell="Q34" sqref="Q34"/>
      <selection pane="topRight" activeCell="Q34" sqref="Q34"/>
      <selection pane="bottomLeft" activeCell="Q34" sqref="Q34"/>
      <selection pane="bottomRight" activeCell="AC30" sqref="F30:AC30"/>
    </sheetView>
  </sheetViews>
  <sheetFormatPr defaultRowHeight="15" x14ac:dyDescent="0.25"/>
  <cols>
    <col min="2" max="2" width="36.5703125" bestFit="1" customWidth="1"/>
    <col min="3" max="3" width="15.5703125" style="35" customWidth="1"/>
    <col min="4" max="4" width="9.85546875" bestFit="1" customWidth="1"/>
    <col min="5" max="5" width="10.140625" bestFit="1" customWidth="1"/>
    <col min="6" max="6" width="21.1406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9.42578125" bestFit="1" customWidth="1"/>
    <col min="12" max="12" width="10.140625" bestFit="1" customWidth="1"/>
    <col min="14" max="14" width="10.140625" bestFit="1" customWidth="1"/>
    <col min="16" max="16" width="11.5703125" bestFit="1" customWidth="1"/>
    <col min="18" max="18" width="10.140625" bestFit="1" customWidth="1"/>
    <col min="20" max="20" width="10.140625" bestFit="1" customWidth="1"/>
    <col min="22" max="22" width="10.140625" bestFit="1" customWidth="1"/>
    <col min="24" max="24" width="10.140625" bestFit="1" customWidth="1"/>
    <col min="25" max="25" width="9.42578125" bestFit="1" customWidth="1"/>
    <col min="26" max="26" width="10.140625" bestFit="1" customWidth="1"/>
    <col min="28" max="28" width="11.28515625" customWidth="1"/>
    <col min="36" max="36" width="9.42578125" bestFit="1" customWidth="1"/>
    <col min="39" max="39" width="10.5703125" bestFit="1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83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5000</v>
      </c>
      <c r="E4" s="7">
        <f>SUMIF($F$2:$XFD$2,1,F4:XFD4)+D4</f>
        <v>5000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4"/>
    </row>
    <row r="5" spans="1:986" x14ac:dyDescent="0.25">
      <c r="A5" s="45">
        <v>2</v>
      </c>
      <c r="B5" s="70" t="s">
        <v>22</v>
      </c>
      <c r="C5" s="59"/>
      <c r="D5" s="7">
        <v>30000</v>
      </c>
      <c r="E5" s="7">
        <f>SUMIF($F$2:$XFD$2,1,F5:XFD5)+D5</f>
        <v>45000</v>
      </c>
      <c r="F5" s="49">
        <v>42657</v>
      </c>
      <c r="G5" s="79">
        <v>15000</v>
      </c>
      <c r="H5" s="49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4"/>
    </row>
    <row r="6" spans="1:986" x14ac:dyDescent="0.25">
      <c r="A6" s="45">
        <v>3</v>
      </c>
      <c r="B6" s="70" t="s">
        <v>25</v>
      </c>
      <c r="C6" s="59"/>
      <c r="D6" s="7">
        <v>30000</v>
      </c>
      <c r="E6" s="7">
        <f t="shared" ref="E6:E51" si="1">SUMIF($F$2:$XFD$2,1,F6:XFD6)+D6</f>
        <v>50000</v>
      </c>
      <c r="F6" s="71">
        <v>42654</v>
      </c>
      <c r="G6" s="48">
        <v>5000</v>
      </c>
      <c r="H6" s="5">
        <v>42664</v>
      </c>
      <c r="I6" s="6">
        <v>5000</v>
      </c>
      <c r="J6" s="5">
        <v>42671</v>
      </c>
      <c r="K6" s="6">
        <v>10000</v>
      </c>
      <c r="L6" s="5"/>
      <c r="M6" s="6"/>
      <c r="N6" s="5"/>
      <c r="O6" s="6"/>
      <c r="P6" s="73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4"/>
    </row>
    <row r="7" spans="1:986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49"/>
      <c r="G7" s="48"/>
      <c r="H7" s="72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4"/>
    </row>
    <row r="8" spans="1:986" ht="15.75" thickBot="1" x14ac:dyDescent="0.3">
      <c r="A8" s="45">
        <v>5</v>
      </c>
      <c r="B8" s="94" t="s">
        <v>32</v>
      </c>
      <c r="C8" s="59"/>
      <c r="D8" s="7">
        <v>70000</v>
      </c>
      <c r="E8" s="7">
        <f t="shared" si="1"/>
        <v>94000</v>
      </c>
      <c r="F8" s="72">
        <v>42654</v>
      </c>
      <c r="G8" s="6">
        <v>8000</v>
      </c>
      <c r="H8" s="72">
        <v>42657</v>
      </c>
      <c r="I8" s="6">
        <v>4000</v>
      </c>
      <c r="J8" s="72">
        <v>42664</v>
      </c>
      <c r="K8" s="6">
        <v>4000</v>
      </c>
      <c r="L8" s="72">
        <v>42671</v>
      </c>
      <c r="M8" s="6">
        <v>4000</v>
      </c>
      <c r="N8" s="72">
        <v>42674</v>
      </c>
      <c r="O8" s="6">
        <v>4000</v>
      </c>
      <c r="P8" s="72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4"/>
    </row>
    <row r="9" spans="1:986" x14ac:dyDescent="0.25">
      <c r="A9" s="45">
        <v>6</v>
      </c>
      <c r="B9" s="70" t="s">
        <v>27</v>
      </c>
      <c r="C9" s="59"/>
      <c r="D9" s="7">
        <v>250000</v>
      </c>
      <c r="E9" s="7">
        <f t="shared" si="1"/>
        <v>360000</v>
      </c>
      <c r="F9" s="71">
        <v>42654</v>
      </c>
      <c r="G9" s="48">
        <v>10000</v>
      </c>
      <c r="H9" s="73">
        <v>42656</v>
      </c>
      <c r="I9" s="80">
        <v>20000</v>
      </c>
      <c r="J9" s="73">
        <v>42661</v>
      </c>
      <c r="K9" s="39">
        <v>20000</v>
      </c>
      <c r="L9" s="5">
        <v>42664</v>
      </c>
      <c r="M9" s="6">
        <v>20000</v>
      </c>
      <c r="N9" s="5">
        <v>42671</v>
      </c>
      <c r="O9" s="6">
        <v>20000</v>
      </c>
      <c r="P9" s="5">
        <v>42674</v>
      </c>
      <c r="Q9" s="6">
        <v>20000</v>
      </c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4"/>
    </row>
    <row r="10" spans="1:986" ht="15.75" x14ac:dyDescent="0.25">
      <c r="A10" s="45">
        <v>7</v>
      </c>
      <c r="B10" s="69" t="s">
        <v>16</v>
      </c>
      <c r="C10" s="59"/>
      <c r="D10" s="7">
        <v>250000</v>
      </c>
      <c r="E10" s="7">
        <f t="shared" si="1"/>
        <v>315000</v>
      </c>
      <c r="F10" s="49">
        <v>42654</v>
      </c>
      <c r="G10" s="48">
        <v>30000</v>
      </c>
      <c r="H10" s="72">
        <v>42657</v>
      </c>
      <c r="I10" s="6">
        <v>15000</v>
      </c>
      <c r="J10" s="72">
        <v>42661</v>
      </c>
      <c r="K10" s="6">
        <v>10000</v>
      </c>
      <c r="L10" s="72">
        <v>42669</v>
      </c>
      <c r="M10" s="6">
        <v>10000</v>
      </c>
      <c r="N10" s="72"/>
      <c r="O10" s="6"/>
      <c r="P10" s="72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4"/>
    </row>
    <row r="11" spans="1:986" x14ac:dyDescent="0.25">
      <c r="A11" s="45">
        <v>8</v>
      </c>
      <c r="B11" s="95" t="s">
        <v>33</v>
      </c>
      <c r="C11" s="59"/>
      <c r="D11" s="7">
        <v>235000</v>
      </c>
      <c r="E11" s="7">
        <f t="shared" si="1"/>
        <v>340000</v>
      </c>
      <c r="F11" s="49">
        <v>42650</v>
      </c>
      <c r="G11" s="48">
        <v>25000</v>
      </c>
      <c r="H11" s="72">
        <v>42654</v>
      </c>
      <c r="I11" s="6">
        <v>10000</v>
      </c>
      <c r="J11" s="72">
        <v>42656</v>
      </c>
      <c r="K11" s="6">
        <v>15000</v>
      </c>
      <c r="L11" s="72">
        <v>42662</v>
      </c>
      <c r="M11" s="6">
        <v>10000</v>
      </c>
      <c r="N11" s="5">
        <v>42664</v>
      </c>
      <c r="O11" s="6">
        <v>10000</v>
      </c>
      <c r="P11" s="5">
        <v>42667</v>
      </c>
      <c r="Q11" s="6">
        <v>10000</v>
      </c>
      <c r="R11" s="5">
        <v>42668</v>
      </c>
      <c r="S11" s="6">
        <v>5000</v>
      </c>
      <c r="T11" s="5">
        <v>42670</v>
      </c>
      <c r="U11" s="6">
        <v>10000</v>
      </c>
      <c r="V11" s="5">
        <v>42671</v>
      </c>
      <c r="W11" s="6">
        <v>10000</v>
      </c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4"/>
    </row>
    <row r="12" spans="1:986" ht="15.75" x14ac:dyDescent="0.25">
      <c r="A12" s="45">
        <v>9</v>
      </c>
      <c r="B12" s="69" t="s">
        <v>17</v>
      </c>
      <c r="C12" s="59"/>
      <c r="D12" s="7">
        <v>60000</v>
      </c>
      <c r="E12" s="7">
        <f t="shared" si="1"/>
        <v>60000</v>
      </c>
      <c r="F12" s="71"/>
      <c r="G12" s="48"/>
      <c r="H12" s="72"/>
      <c r="I12" s="6"/>
      <c r="J12" s="72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4"/>
    </row>
    <row r="13" spans="1:986" x14ac:dyDescent="0.25">
      <c r="A13" s="45">
        <v>10</v>
      </c>
      <c r="B13" s="70" t="s">
        <v>34</v>
      </c>
      <c r="C13" s="59"/>
      <c r="D13" s="7">
        <v>6000</v>
      </c>
      <c r="E13" s="7">
        <f t="shared" si="1"/>
        <v>8000</v>
      </c>
      <c r="F13" s="49">
        <v>42662</v>
      </c>
      <c r="G13" s="48">
        <v>2000</v>
      </c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4"/>
    </row>
    <row r="14" spans="1:986" ht="15" customHeight="1" x14ac:dyDescent="0.25">
      <c r="A14" s="45">
        <v>11</v>
      </c>
      <c r="B14" s="70" t="s">
        <v>24</v>
      </c>
      <c r="C14" s="59"/>
      <c r="D14" s="7">
        <v>70000</v>
      </c>
      <c r="E14" s="7">
        <f t="shared" si="1"/>
        <v>135000</v>
      </c>
      <c r="F14" s="49">
        <v>42654</v>
      </c>
      <c r="G14" s="48">
        <v>10000</v>
      </c>
      <c r="H14" s="49">
        <v>42656</v>
      </c>
      <c r="I14" s="6">
        <v>20000</v>
      </c>
      <c r="J14" s="72">
        <v>42661</v>
      </c>
      <c r="K14" s="6">
        <v>5000</v>
      </c>
      <c r="L14" s="72">
        <v>42663</v>
      </c>
      <c r="M14" s="6">
        <v>10000</v>
      </c>
      <c r="N14" s="74">
        <v>42668</v>
      </c>
      <c r="O14" s="6">
        <v>10000</v>
      </c>
      <c r="P14" s="8">
        <v>42669</v>
      </c>
      <c r="Q14" s="9">
        <v>2000</v>
      </c>
      <c r="R14" s="8">
        <v>42674</v>
      </c>
      <c r="S14" s="9">
        <v>8000</v>
      </c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4"/>
    </row>
    <row r="15" spans="1:986" x14ac:dyDescent="0.25">
      <c r="A15" s="45">
        <v>12</v>
      </c>
      <c r="B15" s="95" t="s">
        <v>35</v>
      </c>
      <c r="C15" s="59"/>
      <c r="D15" s="7">
        <v>170000</v>
      </c>
      <c r="E15" s="7">
        <f>SUMIF($F$2:$XFD$2,1,F15:XFD15)+D15</f>
        <v>410000</v>
      </c>
      <c r="F15" s="72">
        <v>42654</v>
      </c>
      <c r="G15" s="6">
        <v>20000</v>
      </c>
      <c r="H15" s="72">
        <v>42656</v>
      </c>
      <c r="I15" s="6">
        <v>20000</v>
      </c>
      <c r="J15" s="75">
        <v>42661</v>
      </c>
      <c r="K15" s="76">
        <v>10000</v>
      </c>
      <c r="L15" s="5">
        <v>42662</v>
      </c>
      <c r="M15" s="6">
        <v>20000</v>
      </c>
      <c r="N15" s="5">
        <v>42668</v>
      </c>
      <c r="O15" s="6">
        <v>50000</v>
      </c>
      <c r="P15" s="5">
        <v>42669</v>
      </c>
      <c r="Q15" s="6">
        <v>100000</v>
      </c>
      <c r="R15" s="5">
        <v>42674</v>
      </c>
      <c r="S15" s="6">
        <v>20000</v>
      </c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84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260000</v>
      </c>
      <c r="E16" s="7">
        <f t="shared" si="1"/>
        <v>410000</v>
      </c>
      <c r="F16" s="49">
        <v>42653</v>
      </c>
      <c r="G16" s="50">
        <v>50000</v>
      </c>
      <c r="H16" s="8">
        <v>42656</v>
      </c>
      <c r="I16" s="9">
        <v>20000</v>
      </c>
      <c r="J16" s="8">
        <v>42661</v>
      </c>
      <c r="K16" s="9">
        <v>20000</v>
      </c>
      <c r="L16" s="8">
        <v>42662</v>
      </c>
      <c r="M16" s="9">
        <v>20000</v>
      </c>
      <c r="N16" s="8">
        <v>42668</v>
      </c>
      <c r="O16" s="9">
        <v>20000</v>
      </c>
      <c r="P16" s="8">
        <v>42671</v>
      </c>
      <c r="Q16" s="9">
        <v>20000</v>
      </c>
      <c r="R16" s="8"/>
      <c r="S16" s="9"/>
      <c r="T16" s="8"/>
      <c r="U16" s="9"/>
      <c r="V16" s="8"/>
      <c r="W16" s="9"/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32000</v>
      </c>
      <c r="E17" s="7">
        <f t="shared" si="1"/>
        <v>46000</v>
      </c>
      <c r="F17" s="8">
        <v>42653</v>
      </c>
      <c r="G17" s="9">
        <v>5000</v>
      </c>
      <c r="H17" s="8">
        <v>42660</v>
      </c>
      <c r="I17" s="9">
        <v>5000</v>
      </c>
      <c r="J17" s="8">
        <v>42667</v>
      </c>
      <c r="K17" s="9">
        <v>4000</v>
      </c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59000</v>
      </c>
      <c r="E18" s="7">
        <f t="shared" si="1"/>
        <v>110000</v>
      </c>
      <c r="F18" s="49">
        <v>42654</v>
      </c>
      <c r="G18" s="50">
        <v>25000</v>
      </c>
      <c r="H18" s="8">
        <v>42657</v>
      </c>
      <c r="I18" s="9">
        <v>16000</v>
      </c>
      <c r="J18" s="8">
        <v>42662</v>
      </c>
      <c r="K18" s="9">
        <v>10000</v>
      </c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56000</v>
      </c>
      <c r="E19" s="7">
        <f t="shared" si="1"/>
        <v>92000</v>
      </c>
      <c r="F19" s="8">
        <v>42654</v>
      </c>
      <c r="G19" s="9">
        <v>4000</v>
      </c>
      <c r="H19" s="8">
        <v>42656</v>
      </c>
      <c r="I19" s="9">
        <v>10000</v>
      </c>
      <c r="J19" s="8">
        <v>42661</v>
      </c>
      <c r="K19" s="9">
        <v>5000</v>
      </c>
      <c r="L19" s="8">
        <v>42662</v>
      </c>
      <c r="M19" s="9">
        <v>5000</v>
      </c>
      <c r="N19" s="8">
        <v>42664</v>
      </c>
      <c r="O19" s="9">
        <v>2000</v>
      </c>
      <c r="P19" s="8">
        <v>42668</v>
      </c>
      <c r="Q19" s="9">
        <v>5000</v>
      </c>
      <c r="R19" s="8">
        <v>42671</v>
      </c>
      <c r="S19" s="9">
        <v>5000</v>
      </c>
      <c r="T19" s="8"/>
      <c r="U19" s="9"/>
      <c r="V19" s="8"/>
      <c r="W19" s="9"/>
      <c r="X19" s="8"/>
      <c r="Y19" s="9"/>
      <c r="Z19" s="8"/>
      <c r="AA19" s="9"/>
      <c r="AB19" s="9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11000</v>
      </c>
      <c r="E20" s="7">
        <f t="shared" si="1"/>
        <v>21000</v>
      </c>
      <c r="F20" s="49">
        <v>42674</v>
      </c>
      <c r="G20" s="50">
        <v>10000</v>
      </c>
      <c r="H20" s="8"/>
      <c r="I20" s="9"/>
      <c r="J20" s="53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170000</v>
      </c>
      <c r="E21" s="7">
        <f t="shared" si="1"/>
        <v>230000</v>
      </c>
      <c r="F21" s="49">
        <v>42650</v>
      </c>
      <c r="G21" s="50">
        <v>20000</v>
      </c>
      <c r="H21" s="8">
        <v>42657</v>
      </c>
      <c r="I21" s="9">
        <v>20000</v>
      </c>
      <c r="J21" s="8">
        <v>42671</v>
      </c>
      <c r="K21" s="9">
        <v>20000</v>
      </c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99000</v>
      </c>
      <c r="E22" s="7">
        <f t="shared" si="1"/>
        <v>138000</v>
      </c>
      <c r="F22" s="49">
        <v>42654</v>
      </c>
      <c r="G22" s="50">
        <v>5000</v>
      </c>
      <c r="H22" s="8">
        <v>42657</v>
      </c>
      <c r="I22" s="9">
        <v>10000</v>
      </c>
      <c r="J22" s="8">
        <v>42661</v>
      </c>
      <c r="K22" s="9">
        <v>5000</v>
      </c>
      <c r="L22" s="8">
        <v>42664</v>
      </c>
      <c r="M22" s="9">
        <v>5000</v>
      </c>
      <c r="N22" s="8">
        <v>42668</v>
      </c>
      <c r="O22" s="9">
        <v>4000</v>
      </c>
      <c r="P22" s="8">
        <v>42669</v>
      </c>
      <c r="Q22" s="9">
        <v>10000</v>
      </c>
      <c r="R22" s="8"/>
      <c r="S22" s="9"/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128000</v>
      </c>
      <c r="E23" s="7">
        <f t="shared" si="1"/>
        <v>163000</v>
      </c>
      <c r="F23" s="49">
        <v>42654</v>
      </c>
      <c r="G23" s="50">
        <v>10000</v>
      </c>
      <c r="H23" s="8">
        <v>42657</v>
      </c>
      <c r="I23" s="9">
        <v>15000</v>
      </c>
      <c r="J23" s="8">
        <v>42661</v>
      </c>
      <c r="K23" s="9">
        <v>10000</v>
      </c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29000</v>
      </c>
      <c r="E24" s="7">
        <f t="shared" si="1"/>
        <v>43000</v>
      </c>
      <c r="F24" s="49">
        <v>42653</v>
      </c>
      <c r="G24" s="50">
        <v>5000</v>
      </c>
      <c r="H24" s="8">
        <v>42667</v>
      </c>
      <c r="I24" s="9">
        <v>4000</v>
      </c>
      <c r="J24" s="8">
        <v>42674</v>
      </c>
      <c r="K24" s="9">
        <v>5000</v>
      </c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2000</v>
      </c>
      <c r="E25" s="65">
        <f t="shared" si="1"/>
        <v>2000</v>
      </c>
      <c r="F25" s="51"/>
      <c r="G25" s="52"/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50000</v>
      </c>
      <c r="E26" s="7">
        <f t="shared" si="1"/>
        <v>85000</v>
      </c>
      <c r="F26" s="49">
        <v>42661</v>
      </c>
      <c r="G26" s="50">
        <v>15000</v>
      </c>
      <c r="H26" s="8">
        <v>42671</v>
      </c>
      <c r="I26" s="9">
        <v>20000</v>
      </c>
      <c r="J26" s="8"/>
      <c r="K26" s="9"/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510000</v>
      </c>
      <c r="E27" s="7">
        <f t="shared" si="1"/>
        <v>857000</v>
      </c>
      <c r="F27" s="49">
        <v>42650</v>
      </c>
      <c r="G27" s="50">
        <v>55000</v>
      </c>
      <c r="H27" s="8">
        <v>42653</v>
      </c>
      <c r="I27" s="9">
        <v>15000</v>
      </c>
      <c r="J27" s="8">
        <v>42654</v>
      </c>
      <c r="K27" s="9">
        <v>15000</v>
      </c>
      <c r="L27" s="8">
        <v>42656</v>
      </c>
      <c r="M27" s="9">
        <v>40000</v>
      </c>
      <c r="N27" s="8">
        <v>42657</v>
      </c>
      <c r="O27" s="9">
        <v>20000</v>
      </c>
      <c r="P27" s="8">
        <v>42660</v>
      </c>
      <c r="Q27" s="9">
        <v>70000</v>
      </c>
      <c r="R27" s="8">
        <v>42661</v>
      </c>
      <c r="S27" s="9">
        <v>20000</v>
      </c>
      <c r="T27" s="8">
        <v>42662</v>
      </c>
      <c r="U27" s="9">
        <v>10000</v>
      </c>
      <c r="V27" s="8">
        <v>42664</v>
      </c>
      <c r="W27" s="9">
        <v>2000</v>
      </c>
      <c r="X27" s="8">
        <v>42667</v>
      </c>
      <c r="Y27" s="9">
        <v>20000</v>
      </c>
      <c r="Z27" s="8">
        <v>42669</v>
      </c>
      <c r="AA27" s="9">
        <v>20000</v>
      </c>
      <c r="AB27" s="23">
        <v>42670</v>
      </c>
      <c r="AC27" s="9">
        <v>20000</v>
      </c>
      <c r="AD27" s="19">
        <v>42671</v>
      </c>
      <c r="AE27" s="17">
        <v>20000</v>
      </c>
      <c r="AF27" s="8">
        <v>42674</v>
      </c>
      <c r="AG27" s="9">
        <v>20000</v>
      </c>
      <c r="AH27" s="8"/>
      <c r="AI27" s="9"/>
      <c r="AJ27" s="16"/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139000</v>
      </c>
      <c r="E28" s="7">
        <f t="shared" si="1"/>
        <v>228000</v>
      </c>
      <c r="F28" s="49">
        <v>42650</v>
      </c>
      <c r="G28" s="50">
        <v>20000</v>
      </c>
      <c r="H28" s="8">
        <v>42653</v>
      </c>
      <c r="I28" s="9">
        <v>5000</v>
      </c>
      <c r="J28" s="8">
        <v>42654</v>
      </c>
      <c r="K28" s="9">
        <v>5000</v>
      </c>
      <c r="L28" s="8">
        <v>42657</v>
      </c>
      <c r="M28" s="9">
        <v>5000</v>
      </c>
      <c r="N28" s="8">
        <v>42660</v>
      </c>
      <c r="O28" s="9">
        <v>5000</v>
      </c>
      <c r="P28" s="8">
        <v>42661</v>
      </c>
      <c r="Q28" s="9">
        <v>10000</v>
      </c>
      <c r="R28" s="8">
        <v>42662</v>
      </c>
      <c r="S28" s="9">
        <v>5000</v>
      </c>
      <c r="T28" s="8">
        <v>42664</v>
      </c>
      <c r="U28" s="9">
        <v>10000</v>
      </c>
      <c r="V28" s="8">
        <v>42667</v>
      </c>
      <c r="W28" s="9">
        <v>5000</v>
      </c>
      <c r="X28" s="8">
        <v>42668</v>
      </c>
      <c r="Y28" s="9">
        <v>5000</v>
      </c>
      <c r="Z28" s="8">
        <v>42670</v>
      </c>
      <c r="AA28" s="9">
        <v>4000</v>
      </c>
      <c r="AB28" s="8">
        <v>42671</v>
      </c>
      <c r="AC28" s="9">
        <v>5000</v>
      </c>
      <c r="AD28" s="8">
        <v>42674</v>
      </c>
      <c r="AE28" s="9">
        <v>5000</v>
      </c>
      <c r="AF28" s="8"/>
      <c r="AG28" s="9"/>
      <c r="AH28" s="16"/>
      <c r="AI28" s="9"/>
      <c r="AJ28" s="16"/>
      <c r="AK28" s="9"/>
      <c r="AL28" s="16"/>
      <c r="AM28" s="9"/>
      <c r="AN28" s="16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137000</v>
      </c>
      <c r="E29" s="7">
        <f t="shared" si="1"/>
        <v>197000</v>
      </c>
      <c r="F29" s="8">
        <v>42654</v>
      </c>
      <c r="G29" s="9">
        <v>20000</v>
      </c>
      <c r="H29" s="8">
        <v>42662</v>
      </c>
      <c r="I29" s="9">
        <v>10000</v>
      </c>
      <c r="J29" s="8">
        <v>42664</v>
      </c>
      <c r="K29" s="9">
        <v>10000</v>
      </c>
      <c r="L29" s="8">
        <v>42669</v>
      </c>
      <c r="M29" s="9">
        <v>10000</v>
      </c>
      <c r="N29" s="8">
        <v>42671</v>
      </c>
      <c r="O29" s="9">
        <v>10000</v>
      </c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95000</v>
      </c>
      <c r="E30" s="7">
        <f t="shared" si="1"/>
        <v>230000</v>
      </c>
      <c r="F30" s="111">
        <v>42650</v>
      </c>
      <c r="G30" s="9">
        <v>25000</v>
      </c>
      <c r="H30" s="111">
        <v>42653</v>
      </c>
      <c r="I30" s="9">
        <v>10000</v>
      </c>
      <c r="J30" s="111">
        <v>42654</v>
      </c>
      <c r="K30" s="9">
        <v>10000</v>
      </c>
      <c r="L30" s="111">
        <v>42656</v>
      </c>
      <c r="M30" s="9">
        <v>15000</v>
      </c>
      <c r="N30" s="111">
        <v>42657</v>
      </c>
      <c r="O30" s="9">
        <v>10000</v>
      </c>
      <c r="P30" s="111">
        <v>42660</v>
      </c>
      <c r="Q30" s="9">
        <v>10000</v>
      </c>
      <c r="R30" s="111">
        <v>42661</v>
      </c>
      <c r="S30" s="9">
        <v>5000</v>
      </c>
      <c r="T30" s="111">
        <v>42662</v>
      </c>
      <c r="U30" s="9">
        <v>5000</v>
      </c>
      <c r="V30" s="111">
        <v>42663</v>
      </c>
      <c r="W30" s="9">
        <v>5000</v>
      </c>
      <c r="X30" s="111">
        <v>42667</v>
      </c>
      <c r="Y30" s="9">
        <v>10000</v>
      </c>
      <c r="Z30" s="111">
        <v>42668</v>
      </c>
      <c r="AA30" s="9">
        <v>10000</v>
      </c>
      <c r="AB30" s="111">
        <v>42674</v>
      </c>
      <c r="AC30" s="9">
        <v>20000</v>
      </c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62000</v>
      </c>
      <c r="E31" s="7">
        <f t="shared" si="1"/>
        <v>84000</v>
      </c>
      <c r="F31" s="49">
        <v>42656</v>
      </c>
      <c r="G31" s="50">
        <v>10000</v>
      </c>
      <c r="H31" s="8">
        <v>42657</v>
      </c>
      <c r="I31" s="9">
        <v>10000</v>
      </c>
      <c r="J31" s="8">
        <v>42674</v>
      </c>
      <c r="K31" s="9">
        <v>2000</v>
      </c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20000</v>
      </c>
      <c r="E32" s="7">
        <f t="shared" si="1"/>
        <v>32000</v>
      </c>
      <c r="F32" s="51">
        <v>42657</v>
      </c>
      <c r="G32" s="52">
        <v>7000</v>
      </c>
      <c r="H32" s="41">
        <v>42667</v>
      </c>
      <c r="I32" s="27">
        <v>5000</v>
      </c>
      <c r="J32" s="41"/>
      <c r="K32" s="27"/>
      <c r="L32" s="41"/>
      <c r="M32" s="27"/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226000</v>
      </c>
      <c r="E33" s="7">
        <f t="shared" si="1"/>
        <v>401000</v>
      </c>
      <c r="F33" s="51">
        <v>42650</v>
      </c>
      <c r="G33" s="52">
        <v>50000</v>
      </c>
      <c r="H33" s="41">
        <v>42654</v>
      </c>
      <c r="I33" s="27">
        <v>30000</v>
      </c>
      <c r="J33" s="41">
        <v>42657</v>
      </c>
      <c r="K33" s="27">
        <v>20000</v>
      </c>
      <c r="L33" s="41">
        <v>42662</v>
      </c>
      <c r="M33" s="27">
        <v>20000</v>
      </c>
      <c r="N33" s="41">
        <v>42668</v>
      </c>
      <c r="O33" s="27">
        <v>5000</v>
      </c>
      <c r="P33" s="41">
        <v>42671</v>
      </c>
      <c r="Q33" s="27">
        <v>20000</v>
      </c>
      <c r="R33" s="41">
        <v>42674</v>
      </c>
      <c r="S33" s="27">
        <v>30000</v>
      </c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30000</v>
      </c>
      <c r="E34" s="7">
        <f t="shared" si="1"/>
        <v>60000</v>
      </c>
      <c r="F34" s="49">
        <v>42650</v>
      </c>
      <c r="G34" s="50">
        <v>10000</v>
      </c>
      <c r="H34" s="8">
        <v>42664</v>
      </c>
      <c r="I34" s="9">
        <v>20000</v>
      </c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100000</v>
      </c>
      <c r="E35" s="7">
        <f t="shared" si="1"/>
        <v>150000</v>
      </c>
      <c r="F35" s="8">
        <v>42650</v>
      </c>
      <c r="G35" s="9">
        <v>50000</v>
      </c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25000</v>
      </c>
      <c r="E36" s="7">
        <f t="shared" si="1"/>
        <v>55000</v>
      </c>
      <c r="F36" s="49">
        <v>42660</v>
      </c>
      <c r="G36" s="50">
        <v>20000</v>
      </c>
      <c r="H36" s="8">
        <v>42667</v>
      </c>
      <c r="I36" s="9">
        <v>5000</v>
      </c>
      <c r="J36" s="8" t="s">
        <v>30</v>
      </c>
      <c r="K36" s="9">
        <v>5000</v>
      </c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27000</v>
      </c>
      <c r="E37" s="7">
        <f t="shared" si="1"/>
        <v>27000</v>
      </c>
      <c r="F37" s="49"/>
      <c r="G37" s="50"/>
      <c r="H37" s="8"/>
      <c r="I37" s="9"/>
      <c r="J37" s="39"/>
      <c r="K37" s="39"/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31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31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31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31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>
        <v>0</v>
      </c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f>SUM(D4:D52)</f>
        <v>3568000</v>
      </c>
      <c r="E53" s="31">
        <f>SUM(E4:E52)</f>
        <v>5608000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D54" s="47"/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6" activePane="bottomRight" state="frozen"/>
      <selection activeCell="Q34" sqref="Q34"/>
      <selection pane="topRight" activeCell="Q34" sqref="Q34"/>
      <selection pane="bottomLeft" activeCell="Q34" sqref="Q34"/>
      <selection pane="bottomRight" activeCell="M30" sqref="F30:M30"/>
    </sheetView>
  </sheetViews>
  <sheetFormatPr defaultRowHeight="15" x14ac:dyDescent="0.25"/>
  <cols>
    <col min="2" max="2" width="36.5703125" bestFit="1" customWidth="1"/>
    <col min="3" max="3" width="15.5703125" style="35" customWidth="1"/>
    <col min="4" max="4" width="11.42578125" customWidth="1"/>
    <col min="5" max="5" width="11.140625" customWidth="1"/>
    <col min="6" max="6" width="21.140625" bestFit="1" customWidth="1"/>
    <col min="8" max="8" width="10.140625" bestFit="1" customWidth="1"/>
    <col min="9" max="9" width="10.5703125" bestFit="1" customWidth="1"/>
    <col min="10" max="10" width="10.140625" bestFit="1" customWidth="1"/>
    <col min="11" max="11" width="9.42578125" bestFit="1" customWidth="1"/>
    <col min="12" max="12" width="10.140625" bestFit="1" customWidth="1"/>
    <col min="16" max="16" width="11.5703125" bestFit="1" customWidth="1"/>
    <col min="25" max="25" width="9.42578125" bestFit="1" customWidth="1"/>
    <col min="28" max="28" width="11.28515625" customWidth="1"/>
    <col min="36" max="36" width="9.42578125" bestFit="1" customWidth="1"/>
    <col min="39" max="39" width="10.5703125" bestFit="1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85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5000</v>
      </c>
      <c r="E4" s="7">
        <f t="shared" ref="E4:E51" si="1">SUMIF($F$2:$XFD$2,1,F4:XFD4)+D4</f>
        <v>5000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6"/>
    </row>
    <row r="5" spans="1:986" x14ac:dyDescent="0.25">
      <c r="A5" s="45">
        <v>2</v>
      </c>
      <c r="B5" s="70" t="s">
        <v>22</v>
      </c>
      <c r="C5" s="59"/>
      <c r="D5" s="7">
        <v>45000</v>
      </c>
      <c r="E5" s="7">
        <f t="shared" si="1"/>
        <v>49000</v>
      </c>
      <c r="F5" s="49">
        <v>42696</v>
      </c>
      <c r="G5" s="79">
        <v>2000</v>
      </c>
      <c r="H5" s="49">
        <v>42696</v>
      </c>
      <c r="I5" s="6">
        <v>2000</v>
      </c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6"/>
    </row>
    <row r="6" spans="1:986" x14ac:dyDescent="0.25">
      <c r="A6" s="45">
        <v>3</v>
      </c>
      <c r="B6" s="70" t="s">
        <v>25</v>
      </c>
      <c r="C6" s="59"/>
      <c r="D6" s="7">
        <v>50000</v>
      </c>
      <c r="E6" s="7">
        <f t="shared" si="1"/>
        <v>87000</v>
      </c>
      <c r="F6" s="71">
        <v>42675</v>
      </c>
      <c r="G6" s="48">
        <v>5000</v>
      </c>
      <c r="H6" s="5">
        <v>42676</v>
      </c>
      <c r="I6" s="6">
        <v>5000</v>
      </c>
      <c r="J6" s="5">
        <v>42681</v>
      </c>
      <c r="K6" s="6">
        <v>5000</v>
      </c>
      <c r="L6" s="5">
        <v>42685</v>
      </c>
      <c r="M6" s="6">
        <v>4000</v>
      </c>
      <c r="N6" s="5">
        <v>42691</v>
      </c>
      <c r="O6" s="6">
        <v>4000</v>
      </c>
      <c r="P6" s="73">
        <v>42696</v>
      </c>
      <c r="Q6" s="6">
        <v>5000</v>
      </c>
      <c r="R6" s="5">
        <v>42697</v>
      </c>
      <c r="S6" s="6">
        <v>4000</v>
      </c>
      <c r="T6" s="5">
        <v>42703</v>
      </c>
      <c r="U6" s="6">
        <v>5000</v>
      </c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6"/>
    </row>
    <row r="7" spans="1:986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49"/>
      <c r="G7" s="48"/>
      <c r="H7" s="72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6"/>
    </row>
    <row r="8" spans="1:986" ht="15.75" thickBot="1" x14ac:dyDescent="0.3">
      <c r="A8" s="45">
        <v>5</v>
      </c>
      <c r="B8" s="94" t="s">
        <v>32</v>
      </c>
      <c r="C8" s="59"/>
      <c r="D8" s="7">
        <v>94000</v>
      </c>
      <c r="E8" s="7">
        <f t="shared" si="1"/>
        <v>116000</v>
      </c>
      <c r="F8" s="72">
        <v>42675</v>
      </c>
      <c r="G8" s="6">
        <v>4000</v>
      </c>
      <c r="H8" s="72">
        <v>42676</v>
      </c>
      <c r="I8" s="6">
        <v>4000</v>
      </c>
      <c r="J8" s="72">
        <v>42678</v>
      </c>
      <c r="K8" s="6">
        <v>2000</v>
      </c>
      <c r="L8" s="72">
        <v>42696</v>
      </c>
      <c r="M8" s="6">
        <v>4000</v>
      </c>
      <c r="N8" s="72">
        <v>42702</v>
      </c>
      <c r="O8" s="6">
        <v>4000</v>
      </c>
      <c r="P8" s="72">
        <v>42703</v>
      </c>
      <c r="Q8" s="6">
        <v>4000</v>
      </c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6"/>
    </row>
    <row r="9" spans="1:986" x14ac:dyDescent="0.25">
      <c r="A9" s="45">
        <v>6</v>
      </c>
      <c r="B9" s="70" t="s">
        <v>27</v>
      </c>
      <c r="C9" s="59"/>
      <c r="D9" s="7">
        <v>360000</v>
      </c>
      <c r="E9" s="7">
        <f t="shared" si="1"/>
        <v>440000</v>
      </c>
      <c r="F9" s="71">
        <v>42681</v>
      </c>
      <c r="G9" s="48">
        <v>20000</v>
      </c>
      <c r="H9" s="73">
        <v>42688</v>
      </c>
      <c r="I9" s="80">
        <v>20000</v>
      </c>
      <c r="J9" s="73">
        <v>42698</v>
      </c>
      <c r="K9" s="39">
        <v>20000</v>
      </c>
      <c r="L9" s="5">
        <v>42704</v>
      </c>
      <c r="M9" s="6">
        <v>20000</v>
      </c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6"/>
    </row>
    <row r="10" spans="1:986" ht="15.75" x14ac:dyDescent="0.25">
      <c r="A10" s="45">
        <v>7</v>
      </c>
      <c r="B10" s="69" t="s">
        <v>16</v>
      </c>
      <c r="C10" s="59"/>
      <c r="D10" s="7">
        <v>315000</v>
      </c>
      <c r="E10" s="7">
        <f t="shared" si="1"/>
        <v>380000</v>
      </c>
      <c r="F10" s="49">
        <v>42677</v>
      </c>
      <c r="G10" s="48">
        <v>10000</v>
      </c>
      <c r="H10" s="72">
        <v>42681</v>
      </c>
      <c r="I10" s="6">
        <v>10000</v>
      </c>
      <c r="J10" s="72">
        <v>42692</v>
      </c>
      <c r="K10" s="6">
        <v>10000</v>
      </c>
      <c r="L10" s="72">
        <v>42697</v>
      </c>
      <c r="M10" s="6">
        <v>20000</v>
      </c>
      <c r="N10" s="72">
        <v>42702</v>
      </c>
      <c r="O10" s="6">
        <v>10000</v>
      </c>
      <c r="P10" s="72">
        <v>42704</v>
      </c>
      <c r="Q10" s="6">
        <v>5000</v>
      </c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6"/>
    </row>
    <row r="11" spans="1:986" x14ac:dyDescent="0.25">
      <c r="A11" s="45">
        <v>8</v>
      </c>
      <c r="B11" s="95" t="s">
        <v>33</v>
      </c>
      <c r="C11" s="59"/>
      <c r="D11" s="7">
        <v>340000</v>
      </c>
      <c r="E11" s="7">
        <f t="shared" si="1"/>
        <v>405000</v>
      </c>
      <c r="F11" s="49">
        <v>42676</v>
      </c>
      <c r="G11" s="48">
        <v>5000</v>
      </c>
      <c r="H11" s="72">
        <v>42682</v>
      </c>
      <c r="I11" s="6">
        <v>5000</v>
      </c>
      <c r="J11" s="72">
        <v>42683</v>
      </c>
      <c r="K11" s="6">
        <v>5000</v>
      </c>
      <c r="L11" s="72">
        <v>42685</v>
      </c>
      <c r="M11" s="6">
        <v>5000</v>
      </c>
      <c r="N11" s="5">
        <v>42685</v>
      </c>
      <c r="O11" s="6">
        <v>5000</v>
      </c>
      <c r="P11" s="5">
        <v>42690</v>
      </c>
      <c r="Q11" s="6">
        <v>5000</v>
      </c>
      <c r="R11" s="5">
        <v>42692</v>
      </c>
      <c r="S11" s="6">
        <v>5000</v>
      </c>
      <c r="T11" s="5">
        <v>42696</v>
      </c>
      <c r="U11" s="6">
        <v>10000</v>
      </c>
      <c r="V11" s="5">
        <v>42703</v>
      </c>
      <c r="W11" s="6">
        <v>10000</v>
      </c>
      <c r="X11" s="5">
        <v>42704</v>
      </c>
      <c r="Y11" s="6">
        <v>10000</v>
      </c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6"/>
    </row>
    <row r="12" spans="1:986" ht="15.75" x14ac:dyDescent="0.25">
      <c r="A12" s="45">
        <v>9</v>
      </c>
      <c r="B12" s="69" t="s">
        <v>17</v>
      </c>
      <c r="C12" s="59"/>
      <c r="D12" s="7">
        <v>60000</v>
      </c>
      <c r="E12" s="7">
        <f t="shared" si="1"/>
        <v>84000</v>
      </c>
      <c r="F12" s="71">
        <v>42691</v>
      </c>
      <c r="G12" s="48">
        <v>5000</v>
      </c>
      <c r="H12" s="72">
        <v>42692</v>
      </c>
      <c r="I12" s="6">
        <v>5000</v>
      </c>
      <c r="J12" s="72">
        <v>42695</v>
      </c>
      <c r="K12" s="6">
        <v>4000</v>
      </c>
      <c r="L12" s="5">
        <v>42696</v>
      </c>
      <c r="M12" s="6">
        <v>2000</v>
      </c>
      <c r="N12" s="5">
        <v>42703</v>
      </c>
      <c r="O12" s="6">
        <v>8000</v>
      </c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6"/>
    </row>
    <row r="13" spans="1:986" x14ac:dyDescent="0.25">
      <c r="A13" s="45">
        <v>10</v>
      </c>
      <c r="B13" s="70" t="s">
        <v>34</v>
      </c>
      <c r="C13" s="59"/>
      <c r="D13" s="7">
        <v>8000</v>
      </c>
      <c r="E13" s="7">
        <f t="shared" si="1"/>
        <v>10000</v>
      </c>
      <c r="F13" s="49">
        <v>42690</v>
      </c>
      <c r="G13" s="48">
        <v>2000</v>
      </c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6"/>
    </row>
    <row r="14" spans="1:986" ht="15" customHeight="1" x14ac:dyDescent="0.25">
      <c r="A14" s="45">
        <v>11</v>
      </c>
      <c r="B14" s="70" t="s">
        <v>24</v>
      </c>
      <c r="C14" s="59"/>
      <c r="D14" s="7">
        <v>135000</v>
      </c>
      <c r="E14" s="7">
        <f t="shared" si="1"/>
        <v>179000</v>
      </c>
      <c r="F14" s="49">
        <v>42675</v>
      </c>
      <c r="G14" s="48">
        <v>5000</v>
      </c>
      <c r="H14" s="49">
        <v>42676</v>
      </c>
      <c r="I14" s="6">
        <v>10000</v>
      </c>
      <c r="J14" s="72">
        <v>42678</v>
      </c>
      <c r="K14" s="6">
        <v>5000</v>
      </c>
      <c r="L14" s="72">
        <v>42682</v>
      </c>
      <c r="M14" s="6">
        <v>2000</v>
      </c>
      <c r="N14" s="74">
        <v>42685</v>
      </c>
      <c r="O14" s="6">
        <v>5000</v>
      </c>
      <c r="P14" s="8">
        <v>42688</v>
      </c>
      <c r="Q14" s="9">
        <v>5000</v>
      </c>
      <c r="R14" s="8">
        <v>42690</v>
      </c>
      <c r="S14" s="9">
        <v>3000</v>
      </c>
      <c r="T14" s="5">
        <v>42695</v>
      </c>
      <c r="U14" s="6">
        <v>2000</v>
      </c>
      <c r="V14" s="5">
        <v>42697</v>
      </c>
      <c r="W14" s="6">
        <v>2000</v>
      </c>
      <c r="X14" s="5">
        <v>42702</v>
      </c>
      <c r="Y14" s="6">
        <v>5000</v>
      </c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6"/>
    </row>
    <row r="15" spans="1:986" x14ac:dyDescent="0.25">
      <c r="A15" s="45">
        <v>12</v>
      </c>
      <c r="B15" s="95" t="s">
        <v>35</v>
      </c>
      <c r="C15" s="59"/>
      <c r="D15" s="7">
        <v>410000</v>
      </c>
      <c r="E15" s="7">
        <f t="shared" si="1"/>
        <v>780000</v>
      </c>
      <c r="F15" s="72">
        <v>42675</v>
      </c>
      <c r="G15" s="6">
        <v>30000</v>
      </c>
      <c r="H15" s="72">
        <v>42676</v>
      </c>
      <c r="I15" s="6">
        <v>50000</v>
      </c>
      <c r="J15" s="75">
        <v>42677</v>
      </c>
      <c r="K15" s="76">
        <v>50000</v>
      </c>
      <c r="L15" s="5">
        <v>42682</v>
      </c>
      <c r="M15" s="6">
        <v>50000</v>
      </c>
      <c r="N15" s="5">
        <v>42685</v>
      </c>
      <c r="O15" s="6">
        <v>20000</v>
      </c>
      <c r="P15" s="5">
        <v>42691</v>
      </c>
      <c r="Q15" s="6">
        <v>20000</v>
      </c>
      <c r="R15" s="5">
        <v>42695</v>
      </c>
      <c r="S15" s="6">
        <v>50000</v>
      </c>
      <c r="T15" s="5">
        <v>42697</v>
      </c>
      <c r="U15" s="6">
        <v>50000</v>
      </c>
      <c r="V15" s="5">
        <v>42703</v>
      </c>
      <c r="W15" s="6">
        <v>20000</v>
      </c>
      <c r="X15" s="5">
        <v>42704</v>
      </c>
      <c r="Y15" s="6">
        <v>30000</v>
      </c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86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410000</v>
      </c>
      <c r="E16" s="7">
        <f t="shared" si="1"/>
        <v>500000</v>
      </c>
      <c r="F16" s="49">
        <v>42676</v>
      </c>
      <c r="G16" s="50">
        <v>20000</v>
      </c>
      <c r="H16" s="8">
        <v>42678</v>
      </c>
      <c r="I16" s="9">
        <v>10000</v>
      </c>
      <c r="J16" s="8">
        <v>42682</v>
      </c>
      <c r="K16" s="9">
        <v>10000</v>
      </c>
      <c r="L16" s="8">
        <v>42690</v>
      </c>
      <c r="M16" s="9">
        <v>10000</v>
      </c>
      <c r="N16" s="8">
        <v>42695</v>
      </c>
      <c r="O16" s="9">
        <v>20000</v>
      </c>
      <c r="P16" s="8">
        <v>42698</v>
      </c>
      <c r="Q16" s="9">
        <v>20000</v>
      </c>
      <c r="R16" s="8"/>
      <c r="S16" s="9"/>
      <c r="T16" s="8"/>
      <c r="U16" s="9"/>
      <c r="V16" s="8"/>
      <c r="W16" s="9"/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46000</v>
      </c>
      <c r="E17" s="7">
        <f t="shared" si="1"/>
        <v>76000</v>
      </c>
      <c r="F17" s="8">
        <v>42676</v>
      </c>
      <c r="G17" s="9">
        <v>5000</v>
      </c>
      <c r="H17" s="8">
        <v>42681</v>
      </c>
      <c r="I17" s="9">
        <v>5000</v>
      </c>
      <c r="J17" s="8">
        <v>42688</v>
      </c>
      <c r="K17" s="9">
        <v>10000</v>
      </c>
      <c r="L17" s="8">
        <v>42704</v>
      </c>
      <c r="M17" s="9">
        <v>10000</v>
      </c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110000</v>
      </c>
      <c r="E18" s="7">
        <f t="shared" si="1"/>
        <v>112000</v>
      </c>
      <c r="F18" s="49">
        <v>42688</v>
      </c>
      <c r="G18" s="50">
        <v>2000</v>
      </c>
      <c r="H18" s="8"/>
      <c r="I18" s="9"/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92000</v>
      </c>
      <c r="E19" s="7">
        <f t="shared" si="1"/>
        <v>135000</v>
      </c>
      <c r="F19" s="8">
        <v>42675</v>
      </c>
      <c r="G19" s="9">
        <v>5000</v>
      </c>
      <c r="H19" s="8">
        <v>42676</v>
      </c>
      <c r="I19" s="9">
        <v>5000</v>
      </c>
      <c r="J19" s="8">
        <v>42677</v>
      </c>
      <c r="K19" s="9">
        <v>5000</v>
      </c>
      <c r="L19" s="8">
        <v>42681</v>
      </c>
      <c r="M19" s="9">
        <v>2000</v>
      </c>
      <c r="N19" s="8">
        <v>42682</v>
      </c>
      <c r="O19" s="9">
        <v>5000</v>
      </c>
      <c r="P19" s="8">
        <v>42685</v>
      </c>
      <c r="Q19" s="9">
        <v>2000</v>
      </c>
      <c r="R19" s="8">
        <v>42688</v>
      </c>
      <c r="S19" s="9">
        <v>2000</v>
      </c>
      <c r="T19" s="8">
        <v>42689</v>
      </c>
      <c r="U19" s="9">
        <v>2000</v>
      </c>
      <c r="V19" s="8">
        <v>42690</v>
      </c>
      <c r="W19" s="9">
        <v>2000</v>
      </c>
      <c r="X19" s="8">
        <v>42691</v>
      </c>
      <c r="Y19" s="9">
        <v>2000</v>
      </c>
      <c r="Z19" s="8">
        <v>42695</v>
      </c>
      <c r="AA19" s="9">
        <v>5000</v>
      </c>
      <c r="AB19" s="16">
        <v>42696</v>
      </c>
      <c r="AC19" s="9">
        <v>2000</v>
      </c>
      <c r="AD19" s="8">
        <v>42698</v>
      </c>
      <c r="AE19" s="9">
        <v>4000</v>
      </c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21000</v>
      </c>
      <c r="E20" s="7">
        <f t="shared" si="1"/>
        <v>23000</v>
      </c>
      <c r="F20" s="49">
        <v>42696</v>
      </c>
      <c r="G20" s="50">
        <v>2000</v>
      </c>
      <c r="H20" s="8"/>
      <c r="I20" s="9"/>
      <c r="J20" s="53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230000</v>
      </c>
      <c r="E21" s="7">
        <f t="shared" si="1"/>
        <v>275000</v>
      </c>
      <c r="F21" s="49">
        <v>42678</v>
      </c>
      <c r="G21" s="50">
        <v>20000</v>
      </c>
      <c r="H21" s="8">
        <v>42692</v>
      </c>
      <c r="I21" s="9">
        <v>5000</v>
      </c>
      <c r="J21" s="8">
        <v>42695</v>
      </c>
      <c r="K21" s="9">
        <v>20000</v>
      </c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138000</v>
      </c>
      <c r="E22" s="7">
        <f t="shared" si="1"/>
        <v>175000</v>
      </c>
      <c r="F22" s="49">
        <v>42678</v>
      </c>
      <c r="G22" s="50">
        <v>7000</v>
      </c>
      <c r="H22" s="8">
        <v>42682</v>
      </c>
      <c r="I22" s="9">
        <v>5000</v>
      </c>
      <c r="J22" s="8">
        <v>42685</v>
      </c>
      <c r="K22" s="9">
        <v>10000</v>
      </c>
      <c r="L22" s="8">
        <v>42692</v>
      </c>
      <c r="M22" s="9">
        <v>10000</v>
      </c>
      <c r="N22" s="8">
        <v>42698</v>
      </c>
      <c r="O22" s="9">
        <v>5000</v>
      </c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163000</v>
      </c>
      <c r="E23" s="7">
        <f t="shared" si="1"/>
        <v>170000</v>
      </c>
      <c r="F23" s="49">
        <v>42689</v>
      </c>
      <c r="G23" s="50">
        <v>7000</v>
      </c>
      <c r="H23" s="8"/>
      <c r="I23" s="9"/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43000</v>
      </c>
      <c r="E24" s="7">
        <f t="shared" si="1"/>
        <v>55000</v>
      </c>
      <c r="F24" s="49">
        <v>42688</v>
      </c>
      <c r="G24" s="50">
        <v>5000</v>
      </c>
      <c r="H24" s="8">
        <v>42695</v>
      </c>
      <c r="I24" s="9">
        <v>7000</v>
      </c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2000</v>
      </c>
      <c r="E25" s="65">
        <f t="shared" si="1"/>
        <v>20000</v>
      </c>
      <c r="F25" s="51">
        <v>42681</v>
      </c>
      <c r="G25" s="52">
        <v>10000</v>
      </c>
      <c r="H25" s="41">
        <v>42688</v>
      </c>
      <c r="I25" s="27">
        <v>2000</v>
      </c>
      <c r="J25" s="41"/>
      <c r="K25" s="27"/>
      <c r="L25" s="41">
        <v>42695</v>
      </c>
      <c r="M25" s="27">
        <v>2000</v>
      </c>
      <c r="N25" s="41">
        <v>42702</v>
      </c>
      <c r="O25" s="27">
        <v>4000</v>
      </c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85000</v>
      </c>
      <c r="E26" s="7">
        <f t="shared" si="1"/>
        <v>130000</v>
      </c>
      <c r="F26" s="49">
        <v>42678</v>
      </c>
      <c r="G26" s="50">
        <v>10000</v>
      </c>
      <c r="H26" s="8">
        <v>42681</v>
      </c>
      <c r="I26" s="9">
        <v>15000</v>
      </c>
      <c r="J26" s="8">
        <v>42695</v>
      </c>
      <c r="K26" s="9">
        <v>20000</v>
      </c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857000</v>
      </c>
      <c r="E27" s="7">
        <f t="shared" si="1"/>
        <v>1132000</v>
      </c>
      <c r="F27" s="49">
        <v>42676</v>
      </c>
      <c r="G27" s="50">
        <v>35000</v>
      </c>
      <c r="H27" s="8">
        <v>42677</v>
      </c>
      <c r="I27" s="9">
        <v>10000</v>
      </c>
      <c r="J27" s="8">
        <v>42681</v>
      </c>
      <c r="K27" s="9">
        <v>20000</v>
      </c>
      <c r="L27" s="8">
        <v>42685</v>
      </c>
      <c r="M27" s="9">
        <v>20000</v>
      </c>
      <c r="N27" s="8">
        <v>42688</v>
      </c>
      <c r="O27" s="9">
        <v>20000</v>
      </c>
      <c r="P27" s="8">
        <v>42689</v>
      </c>
      <c r="Q27" s="9">
        <v>20000</v>
      </c>
      <c r="R27" s="8">
        <v>42690</v>
      </c>
      <c r="S27" s="9">
        <v>20000</v>
      </c>
      <c r="T27" s="8">
        <v>42691</v>
      </c>
      <c r="U27" s="9">
        <v>20000</v>
      </c>
      <c r="V27" s="8">
        <v>42692</v>
      </c>
      <c r="W27" s="9">
        <v>20000</v>
      </c>
      <c r="X27" s="8">
        <v>42696</v>
      </c>
      <c r="Y27" s="9">
        <v>20000</v>
      </c>
      <c r="Z27" s="8">
        <v>42393</v>
      </c>
      <c r="AA27" s="9">
        <v>30000</v>
      </c>
      <c r="AB27" s="23">
        <v>42703</v>
      </c>
      <c r="AC27" s="9">
        <v>20000</v>
      </c>
      <c r="AD27" s="19">
        <v>42704</v>
      </c>
      <c r="AE27" s="17">
        <v>20000</v>
      </c>
      <c r="AF27" s="8"/>
      <c r="AG27" s="9"/>
      <c r="AH27" s="8"/>
      <c r="AI27" s="9"/>
      <c r="AJ27" s="16"/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228000</v>
      </c>
      <c r="E28" s="7">
        <f t="shared" si="1"/>
        <v>312000</v>
      </c>
      <c r="F28" s="49">
        <v>42676</v>
      </c>
      <c r="G28" s="50">
        <v>10000</v>
      </c>
      <c r="H28" s="8">
        <v>42678</v>
      </c>
      <c r="I28" s="9">
        <v>10000</v>
      </c>
      <c r="J28" s="8">
        <v>42681</v>
      </c>
      <c r="K28" s="9">
        <v>5000</v>
      </c>
      <c r="L28" s="8">
        <v>42682</v>
      </c>
      <c r="M28" s="9">
        <v>5000</v>
      </c>
      <c r="N28" s="8">
        <v>42683</v>
      </c>
      <c r="O28" s="9">
        <v>5000</v>
      </c>
      <c r="P28" s="8">
        <v>42685</v>
      </c>
      <c r="Q28" s="9">
        <v>5000</v>
      </c>
      <c r="R28" s="8">
        <v>42688</v>
      </c>
      <c r="S28" s="9">
        <v>5000</v>
      </c>
      <c r="T28" s="8">
        <v>42689</v>
      </c>
      <c r="U28" s="9">
        <v>5000</v>
      </c>
      <c r="V28" s="8">
        <v>42690</v>
      </c>
      <c r="W28" s="9">
        <v>2000</v>
      </c>
      <c r="X28" s="8">
        <v>42692</v>
      </c>
      <c r="Y28" s="9">
        <v>5000</v>
      </c>
      <c r="Z28" s="8">
        <v>42695</v>
      </c>
      <c r="AA28" s="9">
        <v>5000</v>
      </c>
      <c r="AB28" s="8">
        <v>42696</v>
      </c>
      <c r="AC28" s="9">
        <v>2000</v>
      </c>
      <c r="AD28" s="8">
        <v>42698</v>
      </c>
      <c r="AE28" s="9">
        <v>5000</v>
      </c>
      <c r="AF28" s="8">
        <v>42702</v>
      </c>
      <c r="AG28" s="9">
        <v>10000</v>
      </c>
      <c r="AH28" s="16">
        <v>42703</v>
      </c>
      <c r="AI28" s="9">
        <v>5000</v>
      </c>
      <c r="AJ28" s="16"/>
      <c r="AK28" s="9"/>
      <c r="AL28" s="16"/>
      <c r="AM28" s="9"/>
      <c r="AN28" s="16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197000</v>
      </c>
      <c r="E29" s="7">
        <f t="shared" si="1"/>
        <v>275000</v>
      </c>
      <c r="F29" s="8">
        <v>42675</v>
      </c>
      <c r="G29" s="9">
        <v>5000</v>
      </c>
      <c r="H29" s="8">
        <v>42676</v>
      </c>
      <c r="I29" s="9">
        <v>10000</v>
      </c>
      <c r="J29" s="8">
        <v>42681</v>
      </c>
      <c r="K29" s="9">
        <v>10000</v>
      </c>
      <c r="L29" s="8">
        <v>42688</v>
      </c>
      <c r="M29" s="9">
        <v>10000</v>
      </c>
      <c r="N29" s="8">
        <v>42690</v>
      </c>
      <c r="O29" s="9">
        <v>10000</v>
      </c>
      <c r="P29" s="8">
        <v>42692</v>
      </c>
      <c r="Q29" s="9">
        <v>2000</v>
      </c>
      <c r="R29" s="8">
        <v>42699</v>
      </c>
      <c r="S29" s="9">
        <v>21000</v>
      </c>
      <c r="T29" s="8">
        <v>42697</v>
      </c>
      <c r="U29" s="9">
        <v>10000</v>
      </c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230000</v>
      </c>
      <c r="E30" s="7">
        <f t="shared" si="1"/>
        <v>290000</v>
      </c>
      <c r="F30" s="111">
        <v>42681</v>
      </c>
      <c r="G30" s="9">
        <v>10000</v>
      </c>
      <c r="H30" s="111">
        <v>42688</v>
      </c>
      <c r="I30" s="9">
        <v>20000</v>
      </c>
      <c r="J30" s="111">
        <v>42696</v>
      </c>
      <c r="K30" s="9">
        <v>10000</v>
      </c>
      <c r="L30" s="111">
        <v>42702</v>
      </c>
      <c r="M30" s="9">
        <v>20000</v>
      </c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16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84000</v>
      </c>
      <c r="E31" s="7">
        <f t="shared" si="1"/>
        <v>94000</v>
      </c>
      <c r="F31" s="49">
        <v>42702</v>
      </c>
      <c r="G31" s="50">
        <v>10000</v>
      </c>
      <c r="H31" s="8"/>
      <c r="I31" s="9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32000</v>
      </c>
      <c r="E32" s="7">
        <f t="shared" si="1"/>
        <v>37000</v>
      </c>
      <c r="F32" s="51">
        <v>42702</v>
      </c>
      <c r="G32" s="52">
        <v>5000</v>
      </c>
      <c r="H32" s="41"/>
      <c r="I32" s="27"/>
      <c r="J32" s="41"/>
      <c r="K32" s="27"/>
      <c r="L32" s="41"/>
      <c r="M32" s="27"/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401000</v>
      </c>
      <c r="E33" s="7">
        <f t="shared" si="1"/>
        <v>531000</v>
      </c>
      <c r="F33" s="51">
        <v>42678</v>
      </c>
      <c r="G33" s="52">
        <v>20000</v>
      </c>
      <c r="H33" s="41">
        <v>42681</v>
      </c>
      <c r="I33" s="27">
        <v>20000</v>
      </c>
      <c r="J33" s="41">
        <v>42688</v>
      </c>
      <c r="K33" s="27">
        <v>20000</v>
      </c>
      <c r="L33" s="41">
        <v>42692</v>
      </c>
      <c r="M33" s="27">
        <v>20000</v>
      </c>
      <c r="N33" s="41">
        <v>42695</v>
      </c>
      <c r="O33" s="27">
        <v>30000</v>
      </c>
      <c r="P33" s="41">
        <v>42703</v>
      </c>
      <c r="Q33" s="27">
        <v>20000</v>
      </c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60000</v>
      </c>
      <c r="E34" s="7">
        <f t="shared" si="1"/>
        <v>65000</v>
      </c>
      <c r="F34" s="49">
        <v>42688</v>
      </c>
      <c r="G34" s="50">
        <v>5000</v>
      </c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150000</v>
      </c>
      <c r="E35" s="7">
        <f t="shared" si="1"/>
        <v>190000</v>
      </c>
      <c r="F35" s="8">
        <v>42677</v>
      </c>
      <c r="G35" s="9">
        <v>20000</v>
      </c>
      <c r="H35" s="8">
        <v>42702</v>
      </c>
      <c r="I35" s="9">
        <v>20000</v>
      </c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55000</v>
      </c>
      <c r="E36" s="7">
        <f t="shared" si="1"/>
        <v>97000</v>
      </c>
      <c r="F36" s="49">
        <v>42678</v>
      </c>
      <c r="G36" s="50">
        <v>2000</v>
      </c>
      <c r="H36" s="8">
        <v>42681</v>
      </c>
      <c r="I36" s="9">
        <v>10000</v>
      </c>
      <c r="J36" s="8">
        <v>42688</v>
      </c>
      <c r="K36" s="9">
        <v>10000</v>
      </c>
      <c r="L36" s="8">
        <v>42697</v>
      </c>
      <c r="M36" s="9">
        <v>10000</v>
      </c>
      <c r="N36" s="8">
        <v>42703</v>
      </c>
      <c r="O36" s="9">
        <v>10000</v>
      </c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27000</v>
      </c>
      <c r="E37" s="7">
        <f t="shared" si="1"/>
        <v>27000</v>
      </c>
      <c r="F37" s="49"/>
      <c r="G37" s="50"/>
      <c r="H37" s="8"/>
      <c r="I37" s="9"/>
      <c r="J37" s="39"/>
      <c r="K37" s="39"/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7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7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v>8214345</v>
      </c>
      <c r="E53" s="31">
        <f>SUM(E4:E52)</f>
        <v>7381000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2" activePane="bottomRight" state="frozen"/>
      <selection pane="topRight" activeCell="F1" sqref="F1"/>
      <selection pane="bottomLeft" activeCell="A4" sqref="A4"/>
      <selection pane="bottomRight" activeCell="F30" sqref="F30:I30"/>
    </sheetView>
  </sheetViews>
  <sheetFormatPr defaultRowHeight="15" x14ac:dyDescent="0.25"/>
  <cols>
    <col min="2" max="2" width="36.5703125" bestFit="1" customWidth="1"/>
    <col min="3" max="3" width="15.5703125" style="35" customWidth="1"/>
    <col min="4" max="4" width="11.42578125" customWidth="1"/>
    <col min="5" max="5" width="11.140625" customWidth="1"/>
    <col min="6" max="6" width="21.140625" bestFit="1" customWidth="1"/>
    <col min="8" max="8" width="10.140625" bestFit="1" customWidth="1"/>
    <col min="9" max="9" width="10.5703125" bestFit="1" customWidth="1"/>
    <col min="11" max="11" width="9.42578125" bestFit="1" customWidth="1"/>
    <col min="16" max="16" width="11.5703125" bestFit="1" customWidth="1"/>
    <col min="25" max="25" width="9.42578125" bestFit="1" customWidth="1"/>
    <col min="28" max="28" width="11.28515625" customWidth="1"/>
    <col min="36" max="36" width="9.42578125" bestFit="1" customWidth="1"/>
    <col min="39" max="39" width="10.5703125" bestFit="1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87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5000</v>
      </c>
      <c r="E4" s="7">
        <f t="shared" ref="E4:E51" si="1">SUMIF($F$2:$XFD$2,1,F4:XFD4)+D4</f>
        <v>5000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88"/>
    </row>
    <row r="5" spans="1:986" x14ac:dyDescent="0.25">
      <c r="A5" s="45">
        <v>2</v>
      </c>
      <c r="B5" s="70" t="s">
        <v>22</v>
      </c>
      <c r="C5" s="59"/>
      <c r="D5" s="7">
        <v>49000</v>
      </c>
      <c r="E5" s="7">
        <f t="shared" si="1"/>
        <v>54500</v>
      </c>
      <c r="F5" s="49">
        <v>42705</v>
      </c>
      <c r="G5" s="79">
        <v>4000</v>
      </c>
      <c r="H5" s="49">
        <v>42706</v>
      </c>
      <c r="I5" s="6">
        <v>1500</v>
      </c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88"/>
    </row>
    <row r="6" spans="1:986" x14ac:dyDescent="0.25">
      <c r="A6" s="45">
        <v>3</v>
      </c>
      <c r="B6" s="70" t="s">
        <v>25</v>
      </c>
      <c r="C6" s="59"/>
      <c r="D6" s="7">
        <v>87000</v>
      </c>
      <c r="E6" s="7">
        <f t="shared" si="1"/>
        <v>95000</v>
      </c>
      <c r="F6" s="71">
        <v>42705</v>
      </c>
      <c r="G6" s="48">
        <v>2000</v>
      </c>
      <c r="H6" s="5">
        <v>42709</v>
      </c>
      <c r="I6" s="6">
        <v>2000</v>
      </c>
      <c r="J6" s="5">
        <v>42711</v>
      </c>
      <c r="K6" s="6">
        <v>2000</v>
      </c>
      <c r="L6" s="5">
        <v>42717</v>
      </c>
      <c r="M6" s="6">
        <v>2000</v>
      </c>
      <c r="N6" s="5"/>
      <c r="O6" s="6"/>
      <c r="P6" s="73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88"/>
    </row>
    <row r="7" spans="1:986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49"/>
      <c r="G7" s="48"/>
      <c r="H7" s="72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88"/>
    </row>
    <row r="8" spans="1:986" ht="15.75" thickBot="1" x14ac:dyDescent="0.3">
      <c r="A8" s="45">
        <v>5</v>
      </c>
      <c r="B8" s="94" t="s">
        <v>32</v>
      </c>
      <c r="C8" s="59"/>
      <c r="D8" s="7">
        <v>116000</v>
      </c>
      <c r="E8" s="7">
        <f t="shared" si="1"/>
        <v>123000</v>
      </c>
      <c r="F8" s="72">
        <v>42712</v>
      </c>
      <c r="G8" s="79">
        <v>3000</v>
      </c>
      <c r="H8" s="72"/>
      <c r="I8" s="6"/>
      <c r="J8" s="72">
        <v>42720</v>
      </c>
      <c r="K8" s="6">
        <v>4000</v>
      </c>
      <c r="L8" s="72"/>
      <c r="M8" s="6"/>
      <c r="N8" s="72"/>
      <c r="O8" s="6"/>
      <c r="P8" s="72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88"/>
    </row>
    <row r="9" spans="1:986" x14ac:dyDescent="0.25">
      <c r="A9" s="45">
        <v>6</v>
      </c>
      <c r="B9" s="70" t="s">
        <v>27</v>
      </c>
      <c r="C9" s="59"/>
      <c r="D9" s="7">
        <v>440000</v>
      </c>
      <c r="E9" s="7">
        <f t="shared" si="1"/>
        <v>480000</v>
      </c>
      <c r="F9" s="71">
        <v>42709</v>
      </c>
      <c r="G9" s="48">
        <v>20000</v>
      </c>
      <c r="H9" s="73">
        <v>42718</v>
      </c>
      <c r="I9" s="80">
        <v>20000</v>
      </c>
      <c r="J9" s="73"/>
      <c r="K9" s="39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88"/>
    </row>
    <row r="10" spans="1:986" ht="15.75" x14ac:dyDescent="0.25">
      <c r="A10" s="45">
        <v>7</v>
      </c>
      <c r="B10" s="69" t="s">
        <v>16</v>
      </c>
      <c r="C10" s="59"/>
      <c r="D10" s="7">
        <v>380000</v>
      </c>
      <c r="E10" s="7">
        <f t="shared" si="1"/>
        <v>430000</v>
      </c>
      <c r="F10" s="49">
        <v>42705</v>
      </c>
      <c r="G10" s="48">
        <v>20000</v>
      </c>
      <c r="H10" s="72">
        <v>42706</v>
      </c>
      <c r="I10" s="6">
        <v>10000</v>
      </c>
      <c r="J10" s="72">
        <v>42709</v>
      </c>
      <c r="K10" s="6">
        <v>10000</v>
      </c>
      <c r="L10" s="72">
        <v>42712</v>
      </c>
      <c r="M10" s="6">
        <v>10000</v>
      </c>
      <c r="N10" s="72"/>
      <c r="O10" s="6"/>
      <c r="P10" s="72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88"/>
    </row>
    <row r="11" spans="1:986" x14ac:dyDescent="0.25">
      <c r="A11" s="45">
        <v>8</v>
      </c>
      <c r="B11" s="95" t="s">
        <v>33</v>
      </c>
      <c r="C11" s="59"/>
      <c r="D11" s="7">
        <v>405000</v>
      </c>
      <c r="E11" s="7">
        <f t="shared" si="1"/>
        <v>470000</v>
      </c>
      <c r="F11" s="49">
        <v>42709</v>
      </c>
      <c r="G11" s="48">
        <v>10000</v>
      </c>
      <c r="H11" s="72">
        <v>42711</v>
      </c>
      <c r="I11" s="6">
        <v>10000</v>
      </c>
      <c r="J11" s="72">
        <v>42712</v>
      </c>
      <c r="K11" s="6">
        <v>20000</v>
      </c>
      <c r="L11" s="72">
        <v>42717</v>
      </c>
      <c r="M11" s="6">
        <v>20000</v>
      </c>
      <c r="N11" s="5">
        <v>42719</v>
      </c>
      <c r="O11" s="6">
        <v>5000</v>
      </c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88"/>
    </row>
    <row r="12" spans="1:986" ht="15.75" x14ac:dyDescent="0.25">
      <c r="A12" s="45">
        <v>9</v>
      </c>
      <c r="B12" s="69" t="s">
        <v>17</v>
      </c>
      <c r="C12" s="59"/>
      <c r="D12" s="7">
        <v>84000</v>
      </c>
      <c r="E12" s="7">
        <f t="shared" si="1"/>
        <v>88000</v>
      </c>
      <c r="F12" s="71">
        <v>42706</v>
      </c>
      <c r="G12" s="48">
        <v>2000</v>
      </c>
      <c r="H12" s="72">
        <v>42711</v>
      </c>
      <c r="I12" s="6">
        <v>2000</v>
      </c>
      <c r="J12" s="72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88"/>
    </row>
    <row r="13" spans="1:986" x14ac:dyDescent="0.25">
      <c r="A13" s="45">
        <v>10</v>
      </c>
      <c r="B13" s="70" t="s">
        <v>34</v>
      </c>
      <c r="C13" s="59"/>
      <c r="D13" s="7">
        <v>10000</v>
      </c>
      <c r="E13" s="7">
        <f t="shared" si="1"/>
        <v>10000</v>
      </c>
      <c r="F13" s="49"/>
      <c r="G13" s="48"/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88"/>
    </row>
    <row r="14" spans="1:986" ht="15" customHeight="1" x14ac:dyDescent="0.25">
      <c r="A14" s="45">
        <v>11</v>
      </c>
      <c r="B14" s="70" t="s">
        <v>24</v>
      </c>
      <c r="C14" s="59"/>
      <c r="D14" s="7">
        <v>179000</v>
      </c>
      <c r="E14" s="7">
        <f t="shared" si="1"/>
        <v>200000</v>
      </c>
      <c r="F14" s="49">
        <v>42705</v>
      </c>
      <c r="G14" s="48">
        <v>6000</v>
      </c>
      <c r="H14" s="49">
        <v>42709</v>
      </c>
      <c r="I14" s="6">
        <v>5000</v>
      </c>
      <c r="J14" s="72">
        <v>42711</v>
      </c>
      <c r="K14" s="6">
        <v>2000</v>
      </c>
      <c r="L14" s="72">
        <v>42712</v>
      </c>
      <c r="M14" s="6">
        <v>8000</v>
      </c>
      <c r="N14" s="74"/>
      <c r="O14" s="6"/>
      <c r="P14" s="8"/>
      <c r="Q14" s="9"/>
      <c r="R14" s="8"/>
      <c r="S14" s="9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88"/>
    </row>
    <row r="15" spans="1:986" x14ac:dyDescent="0.25">
      <c r="A15" s="45">
        <v>12</v>
      </c>
      <c r="B15" s="95" t="s">
        <v>35</v>
      </c>
      <c r="C15" s="59"/>
      <c r="D15" s="7">
        <v>780000</v>
      </c>
      <c r="E15" s="7">
        <f t="shared" si="1"/>
        <v>830000</v>
      </c>
      <c r="F15" s="72">
        <v>42709</v>
      </c>
      <c r="G15" s="6">
        <v>50000</v>
      </c>
      <c r="H15" s="72"/>
      <c r="I15" s="6"/>
      <c r="J15" s="75"/>
      <c r="K15" s="7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88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500000</v>
      </c>
      <c r="E16" s="7">
        <f t="shared" si="1"/>
        <v>520000</v>
      </c>
      <c r="F16" s="49">
        <v>42717</v>
      </c>
      <c r="G16" s="50">
        <v>20000</v>
      </c>
      <c r="H16" s="8"/>
      <c r="I16" s="9"/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76000</v>
      </c>
      <c r="E17" s="7">
        <f t="shared" si="1"/>
        <v>90000</v>
      </c>
      <c r="F17" s="8">
        <v>42709</v>
      </c>
      <c r="G17" s="9">
        <v>5000</v>
      </c>
      <c r="H17" s="8">
        <v>42717</v>
      </c>
      <c r="I17" s="9">
        <v>9000</v>
      </c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112000</v>
      </c>
      <c r="E18" s="7">
        <f t="shared" si="1"/>
        <v>114000</v>
      </c>
      <c r="F18" s="49"/>
      <c r="G18" s="50"/>
      <c r="H18" s="8">
        <v>42719</v>
      </c>
      <c r="I18" s="9">
        <v>2000</v>
      </c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135000</v>
      </c>
      <c r="E19" s="7">
        <f t="shared" si="1"/>
        <v>137000</v>
      </c>
      <c r="F19" s="8"/>
      <c r="G19" s="9"/>
      <c r="H19" s="8">
        <v>42719</v>
      </c>
      <c r="I19" s="9">
        <v>2000</v>
      </c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16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23000</v>
      </c>
      <c r="E20" s="7">
        <f t="shared" si="1"/>
        <v>23000</v>
      </c>
      <c r="F20" s="49"/>
      <c r="G20" s="50"/>
      <c r="H20" s="8"/>
      <c r="I20" s="9"/>
      <c r="J20" s="53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275000</v>
      </c>
      <c r="E21" s="7">
        <f t="shared" si="1"/>
        <v>295000</v>
      </c>
      <c r="F21" s="49">
        <v>42709</v>
      </c>
      <c r="G21" s="50">
        <v>20000</v>
      </c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175000</v>
      </c>
      <c r="E22" s="7">
        <f t="shared" si="1"/>
        <v>185000</v>
      </c>
      <c r="F22" s="49">
        <v>42705</v>
      </c>
      <c r="G22" s="50">
        <v>10000</v>
      </c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170000</v>
      </c>
      <c r="E23" s="7">
        <f t="shared" si="1"/>
        <v>170000</v>
      </c>
      <c r="F23" s="49"/>
      <c r="G23" s="50"/>
      <c r="H23" s="8"/>
      <c r="I23" s="9"/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55000</v>
      </c>
      <c r="E24" s="7">
        <f t="shared" si="1"/>
        <v>55000</v>
      </c>
      <c r="F24" s="49"/>
      <c r="G24" s="50"/>
      <c r="H24" s="8"/>
      <c r="I24" s="9"/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20000</v>
      </c>
      <c r="E25" s="65">
        <f t="shared" si="1"/>
        <v>20000</v>
      </c>
      <c r="F25" s="51"/>
      <c r="G25" s="52"/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130000</v>
      </c>
      <c r="E26" s="7">
        <f t="shared" si="1"/>
        <v>180000</v>
      </c>
      <c r="F26" s="49">
        <v>42705</v>
      </c>
      <c r="G26" s="50">
        <v>10000</v>
      </c>
      <c r="H26" s="8">
        <v>42709</v>
      </c>
      <c r="I26" s="9">
        <v>20000</v>
      </c>
      <c r="J26" s="8">
        <v>42717</v>
      </c>
      <c r="K26" s="9">
        <v>20000</v>
      </c>
      <c r="L26" s="8"/>
      <c r="M26" s="9"/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1132000</v>
      </c>
      <c r="E27" s="7">
        <f t="shared" si="1"/>
        <v>1212000</v>
      </c>
      <c r="F27" s="49">
        <v>42705</v>
      </c>
      <c r="G27" s="50">
        <v>20000</v>
      </c>
      <c r="H27" s="8">
        <v>42706</v>
      </c>
      <c r="I27" s="9">
        <v>20000</v>
      </c>
      <c r="J27" s="8">
        <v>42717</v>
      </c>
      <c r="K27" s="9">
        <v>20000</v>
      </c>
      <c r="L27" s="8">
        <v>42718</v>
      </c>
      <c r="M27" s="9">
        <v>20000</v>
      </c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23"/>
      <c r="AC27" s="9"/>
      <c r="AD27" s="19"/>
      <c r="AE27" s="17"/>
      <c r="AF27" s="8"/>
      <c r="AG27" s="9"/>
      <c r="AH27" s="8"/>
      <c r="AI27" s="9"/>
      <c r="AJ27" s="16"/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312000</v>
      </c>
      <c r="E28" s="7">
        <f t="shared" si="1"/>
        <v>352000</v>
      </c>
      <c r="F28" s="49">
        <v>42705</v>
      </c>
      <c r="G28" s="50">
        <v>5000</v>
      </c>
      <c r="H28" s="8">
        <v>42706</v>
      </c>
      <c r="I28" s="9">
        <v>5000</v>
      </c>
      <c r="J28" s="8">
        <v>42709</v>
      </c>
      <c r="K28" s="9">
        <v>5000</v>
      </c>
      <c r="L28" s="8">
        <v>42711</v>
      </c>
      <c r="M28" s="9">
        <v>5000</v>
      </c>
      <c r="N28" s="8">
        <v>42712</v>
      </c>
      <c r="O28" s="9">
        <v>5000</v>
      </c>
      <c r="P28" s="8">
        <v>42718</v>
      </c>
      <c r="Q28" s="9">
        <v>5000</v>
      </c>
      <c r="R28" s="8">
        <v>42719</v>
      </c>
      <c r="S28" s="9">
        <v>10000</v>
      </c>
      <c r="T28" s="8"/>
      <c r="U28" s="9"/>
      <c r="V28" s="8"/>
      <c r="W28" s="9"/>
      <c r="X28" s="8"/>
      <c r="Y28" s="9"/>
      <c r="Z28" s="8"/>
      <c r="AA28" s="9"/>
      <c r="AB28" s="8"/>
      <c r="AC28" s="9"/>
      <c r="AD28" s="8"/>
      <c r="AE28" s="9"/>
      <c r="AF28" s="8"/>
      <c r="AG28" s="9"/>
      <c r="AH28" s="16"/>
      <c r="AI28" s="9"/>
      <c r="AJ28" s="16"/>
      <c r="AK28" s="9"/>
      <c r="AL28" s="16"/>
      <c r="AM28" s="9"/>
      <c r="AN28" s="16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275000</v>
      </c>
      <c r="E29" s="7">
        <f t="shared" si="1"/>
        <v>310000</v>
      </c>
      <c r="F29" s="8">
        <v>42706</v>
      </c>
      <c r="G29" s="9">
        <v>10000</v>
      </c>
      <c r="H29" s="8">
        <v>42710</v>
      </c>
      <c r="I29" s="9">
        <v>10000</v>
      </c>
      <c r="J29" s="8">
        <v>42712</v>
      </c>
      <c r="K29" s="9">
        <v>10000</v>
      </c>
      <c r="L29" s="8">
        <v>42712</v>
      </c>
      <c r="M29" s="9">
        <v>5000</v>
      </c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290000</v>
      </c>
      <c r="E30" s="7">
        <f t="shared" si="1"/>
        <v>330000</v>
      </c>
      <c r="F30" s="111">
        <v>42709</v>
      </c>
      <c r="G30" s="9">
        <v>20000</v>
      </c>
      <c r="H30" s="111">
        <v>42718</v>
      </c>
      <c r="I30" s="9">
        <v>20000</v>
      </c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16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94000</v>
      </c>
      <c r="E31" s="7">
        <f t="shared" si="1"/>
        <v>99000</v>
      </c>
      <c r="F31" s="49">
        <v>42706</v>
      </c>
      <c r="G31" s="50">
        <v>5000</v>
      </c>
      <c r="H31" s="8"/>
      <c r="I31" s="9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37000</v>
      </c>
      <c r="E32" s="7">
        <f t="shared" si="1"/>
        <v>42000</v>
      </c>
      <c r="F32" s="51"/>
      <c r="G32" s="52"/>
      <c r="H32" s="41">
        <v>42718</v>
      </c>
      <c r="I32" s="27">
        <v>5000</v>
      </c>
      <c r="J32" s="41"/>
      <c r="K32" s="27"/>
      <c r="L32" s="41"/>
      <c r="M32" s="27"/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531000</v>
      </c>
      <c r="E33" s="7">
        <f t="shared" si="1"/>
        <v>586000</v>
      </c>
      <c r="F33" s="51">
        <v>42705</v>
      </c>
      <c r="G33" s="52">
        <v>5000</v>
      </c>
      <c r="H33" s="41">
        <v>42709</v>
      </c>
      <c r="I33" s="27">
        <v>25000</v>
      </c>
      <c r="J33" s="41">
        <v>42718</v>
      </c>
      <c r="K33" s="27">
        <v>15000</v>
      </c>
      <c r="L33" s="41">
        <v>42719</v>
      </c>
      <c r="M33" s="27">
        <v>10000</v>
      </c>
      <c r="N33" s="41"/>
      <c r="O33" s="27"/>
      <c r="P33" s="41"/>
      <c r="Q33" s="27"/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65000</v>
      </c>
      <c r="E34" s="7">
        <f t="shared" si="1"/>
        <v>65000</v>
      </c>
      <c r="F34" s="49"/>
      <c r="G34" s="50"/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190000</v>
      </c>
      <c r="E35" s="7">
        <f t="shared" si="1"/>
        <v>190000</v>
      </c>
      <c r="F35" s="8"/>
      <c r="G35" s="9"/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97000</v>
      </c>
      <c r="E36" s="7">
        <f t="shared" si="1"/>
        <v>97000</v>
      </c>
      <c r="F36" s="49"/>
      <c r="G36" s="50"/>
      <c r="H36" s="8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27000</v>
      </c>
      <c r="E37" s="7">
        <f t="shared" si="1"/>
        <v>27000</v>
      </c>
      <c r="F37" s="49"/>
      <c r="G37" s="50"/>
      <c r="H37" s="8"/>
      <c r="I37" s="9"/>
      <c r="J37" s="39"/>
      <c r="K37" s="39"/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7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7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v>9828345</v>
      </c>
      <c r="E53" s="31">
        <f>SUM(E4:E52)</f>
        <v>8009500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12" activePane="bottomRight" state="frozen"/>
      <selection pane="topRight" activeCell="F1" sqref="F1"/>
      <selection pane="bottomLeft" activeCell="A4" sqref="A4"/>
      <selection pane="bottomRight" activeCell="F30" sqref="F30:K30"/>
    </sheetView>
  </sheetViews>
  <sheetFormatPr defaultRowHeight="15" x14ac:dyDescent="0.25"/>
  <cols>
    <col min="2" max="2" width="36.5703125" customWidth="1"/>
    <col min="3" max="3" width="15.5703125" style="35" customWidth="1"/>
    <col min="4" max="4" width="11.42578125" customWidth="1"/>
    <col min="5" max="5" width="11.140625" customWidth="1"/>
    <col min="6" max="6" width="21.140625" customWidth="1"/>
    <col min="8" max="8" width="10.140625" bestFit="1" customWidth="1"/>
    <col min="9" max="9" width="10.5703125" customWidth="1"/>
    <col min="10" max="10" width="10.140625" bestFit="1" customWidth="1"/>
    <col min="11" max="11" width="9.42578125" customWidth="1"/>
    <col min="16" max="16" width="11.5703125" customWidth="1"/>
    <col min="25" max="25" width="9.42578125" customWidth="1"/>
    <col min="28" max="28" width="11.28515625" customWidth="1"/>
    <col min="36" max="36" width="9.42578125" customWidth="1"/>
    <col min="39" max="39" width="10.5703125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89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5000</v>
      </c>
      <c r="E4" s="7">
        <f t="shared" ref="E4:E51" si="1">SUMIF($F$2:$XFD$2,1,F4:XFD4)+D4</f>
        <v>5000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0"/>
    </row>
    <row r="5" spans="1:986" x14ac:dyDescent="0.25">
      <c r="A5" s="45">
        <v>2</v>
      </c>
      <c r="B5" s="70" t="s">
        <v>22</v>
      </c>
      <c r="C5" s="59"/>
      <c r="D5" s="7">
        <v>54500</v>
      </c>
      <c r="E5" s="7">
        <f t="shared" si="1"/>
        <v>57500</v>
      </c>
      <c r="F5" s="49">
        <v>42765</v>
      </c>
      <c r="G5" s="79">
        <v>3000</v>
      </c>
      <c r="H5" s="49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0"/>
    </row>
    <row r="6" spans="1:986" x14ac:dyDescent="0.25">
      <c r="A6" s="45">
        <v>3</v>
      </c>
      <c r="B6" s="70" t="s">
        <v>25</v>
      </c>
      <c r="C6" s="59"/>
      <c r="D6" s="7">
        <v>95000</v>
      </c>
      <c r="E6" s="7">
        <f t="shared" si="1"/>
        <v>95000</v>
      </c>
      <c r="F6" s="71"/>
      <c r="G6" s="48"/>
      <c r="H6" s="5"/>
      <c r="I6" s="6"/>
      <c r="J6" s="5"/>
      <c r="K6" s="6"/>
      <c r="L6" s="5"/>
      <c r="M6" s="6"/>
      <c r="N6" s="5"/>
      <c r="O6" s="6"/>
      <c r="P6" s="73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0"/>
    </row>
    <row r="7" spans="1:986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49"/>
      <c r="G7" s="48"/>
      <c r="H7" s="72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0"/>
    </row>
    <row r="8" spans="1:986" ht="15.75" thickBot="1" x14ac:dyDescent="0.3">
      <c r="A8" s="45">
        <v>5</v>
      </c>
      <c r="B8" s="94" t="s">
        <v>32</v>
      </c>
      <c r="C8" s="59"/>
      <c r="D8" s="7">
        <v>123000</v>
      </c>
      <c r="E8" s="7">
        <f t="shared" si="1"/>
        <v>147500</v>
      </c>
      <c r="F8" s="72">
        <v>42747</v>
      </c>
      <c r="G8" s="79">
        <v>4000</v>
      </c>
      <c r="H8" s="72">
        <v>42748</v>
      </c>
      <c r="I8" s="6">
        <v>4000</v>
      </c>
      <c r="J8" s="72">
        <v>42755</v>
      </c>
      <c r="K8" s="6">
        <v>4000</v>
      </c>
      <c r="L8" s="72">
        <v>42762</v>
      </c>
      <c r="M8" s="6">
        <v>8500</v>
      </c>
      <c r="N8" s="72">
        <v>42765</v>
      </c>
      <c r="O8" s="6">
        <v>4000</v>
      </c>
      <c r="P8" s="72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0"/>
    </row>
    <row r="9" spans="1:986" x14ac:dyDescent="0.25">
      <c r="A9" s="45">
        <v>6</v>
      </c>
      <c r="B9" s="70" t="s">
        <v>27</v>
      </c>
      <c r="C9" s="59"/>
      <c r="D9" s="7">
        <v>480000</v>
      </c>
      <c r="E9" s="7">
        <f t="shared" si="1"/>
        <v>514000</v>
      </c>
      <c r="F9" s="71">
        <v>42746</v>
      </c>
      <c r="G9" s="48">
        <v>4000</v>
      </c>
      <c r="H9" s="73">
        <v>42758</v>
      </c>
      <c r="I9" s="80">
        <v>20000</v>
      </c>
      <c r="J9" s="73">
        <v>42765</v>
      </c>
      <c r="K9" s="39">
        <v>10000</v>
      </c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0"/>
    </row>
    <row r="10" spans="1:986" ht="15.75" x14ac:dyDescent="0.25">
      <c r="A10" s="45">
        <v>7</v>
      </c>
      <c r="B10" s="69" t="s">
        <v>16</v>
      </c>
      <c r="C10" s="59"/>
      <c r="D10" s="7">
        <v>430000</v>
      </c>
      <c r="E10" s="7">
        <f t="shared" si="1"/>
        <v>519000</v>
      </c>
      <c r="F10" s="49">
        <v>42744</v>
      </c>
      <c r="G10" s="48">
        <v>10000</v>
      </c>
      <c r="H10" s="72">
        <v>42745</v>
      </c>
      <c r="I10" s="6">
        <v>10000</v>
      </c>
      <c r="J10" s="72">
        <v>42746</v>
      </c>
      <c r="K10" s="6">
        <v>10000</v>
      </c>
      <c r="L10" s="72">
        <v>42747</v>
      </c>
      <c r="M10" s="6">
        <v>10000</v>
      </c>
      <c r="N10" s="72">
        <v>42748</v>
      </c>
      <c r="O10" s="6">
        <v>10000</v>
      </c>
      <c r="P10" s="72">
        <v>42752</v>
      </c>
      <c r="Q10" s="6">
        <v>10000</v>
      </c>
      <c r="R10" s="5">
        <v>42758</v>
      </c>
      <c r="S10" s="6">
        <v>9000</v>
      </c>
      <c r="T10" s="5">
        <v>42762</v>
      </c>
      <c r="U10" s="6">
        <v>10000</v>
      </c>
      <c r="V10" s="5">
        <v>42765</v>
      </c>
      <c r="W10" s="6">
        <v>10000</v>
      </c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0"/>
    </row>
    <row r="11" spans="1:986" x14ac:dyDescent="0.25">
      <c r="A11" s="45">
        <v>8</v>
      </c>
      <c r="B11" s="95" t="s">
        <v>33</v>
      </c>
      <c r="C11" s="59"/>
      <c r="D11" s="7">
        <v>470000</v>
      </c>
      <c r="E11" s="7">
        <f t="shared" si="1"/>
        <v>555000</v>
      </c>
      <c r="F11" s="49">
        <v>42748</v>
      </c>
      <c r="G11" s="48">
        <v>5000</v>
      </c>
      <c r="H11" s="72">
        <v>42751</v>
      </c>
      <c r="I11" s="6">
        <v>20000</v>
      </c>
      <c r="J11" s="72">
        <v>42752</v>
      </c>
      <c r="K11" s="6">
        <v>10000</v>
      </c>
      <c r="L11" s="72">
        <v>42755</v>
      </c>
      <c r="M11" s="6">
        <v>5000</v>
      </c>
      <c r="N11" s="5">
        <v>42758</v>
      </c>
      <c r="O11" s="6">
        <v>10000</v>
      </c>
      <c r="P11" s="5">
        <v>42759</v>
      </c>
      <c r="Q11" s="6">
        <v>5000</v>
      </c>
      <c r="R11" s="5">
        <v>42762</v>
      </c>
      <c r="S11" s="6">
        <v>10000</v>
      </c>
      <c r="T11" s="5">
        <v>42765</v>
      </c>
      <c r="U11" s="6">
        <v>10000</v>
      </c>
      <c r="V11" s="5">
        <v>42766</v>
      </c>
      <c r="W11" s="6">
        <v>10000</v>
      </c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0"/>
    </row>
    <row r="12" spans="1:986" ht="15.75" x14ac:dyDescent="0.25">
      <c r="A12" s="45">
        <v>9</v>
      </c>
      <c r="B12" s="69" t="s">
        <v>17</v>
      </c>
      <c r="C12" s="59"/>
      <c r="D12" s="7">
        <v>88000</v>
      </c>
      <c r="E12" s="7">
        <f t="shared" si="1"/>
        <v>88000</v>
      </c>
      <c r="F12" s="71"/>
      <c r="G12" s="48"/>
      <c r="H12" s="72"/>
      <c r="I12" s="6"/>
      <c r="J12" s="72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0"/>
    </row>
    <row r="13" spans="1:986" x14ac:dyDescent="0.25">
      <c r="A13" s="45">
        <v>10</v>
      </c>
      <c r="B13" s="70" t="s">
        <v>34</v>
      </c>
      <c r="C13" s="59"/>
      <c r="D13" s="7">
        <v>10000</v>
      </c>
      <c r="E13" s="7">
        <f t="shared" si="1"/>
        <v>10000</v>
      </c>
      <c r="F13" s="49"/>
      <c r="G13" s="48"/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0"/>
    </row>
    <row r="14" spans="1:986" ht="15" customHeight="1" x14ac:dyDescent="0.25">
      <c r="A14" s="45">
        <v>11</v>
      </c>
      <c r="B14" s="70" t="s">
        <v>24</v>
      </c>
      <c r="C14" s="59"/>
      <c r="D14" s="7">
        <v>200000</v>
      </c>
      <c r="E14" s="7">
        <f t="shared" si="1"/>
        <v>250000</v>
      </c>
      <c r="F14" s="49">
        <v>42744</v>
      </c>
      <c r="G14" s="48">
        <v>10000</v>
      </c>
      <c r="H14" s="49">
        <v>42745</v>
      </c>
      <c r="I14" s="6">
        <v>2000</v>
      </c>
      <c r="J14" s="72">
        <v>42747</v>
      </c>
      <c r="K14" s="6">
        <v>2000</v>
      </c>
      <c r="L14" s="72">
        <v>42748</v>
      </c>
      <c r="M14" s="6">
        <v>6000</v>
      </c>
      <c r="N14" s="74">
        <v>42755</v>
      </c>
      <c r="O14" s="6">
        <v>5000</v>
      </c>
      <c r="P14" s="8">
        <v>42765</v>
      </c>
      <c r="Q14" s="9">
        <v>25000</v>
      </c>
      <c r="R14" s="8"/>
      <c r="S14" s="9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0"/>
    </row>
    <row r="15" spans="1:986" x14ac:dyDescent="0.25">
      <c r="A15" s="45">
        <v>12</v>
      </c>
      <c r="B15" s="95" t="s">
        <v>35</v>
      </c>
      <c r="C15" s="59"/>
      <c r="D15" s="7">
        <v>830000</v>
      </c>
      <c r="E15" s="7">
        <f t="shared" si="1"/>
        <v>880000</v>
      </c>
      <c r="F15" s="72">
        <v>42746</v>
      </c>
      <c r="G15" s="6">
        <v>20000</v>
      </c>
      <c r="H15" s="72">
        <v>42747</v>
      </c>
      <c r="I15" s="6">
        <v>10000</v>
      </c>
      <c r="J15" s="75">
        <v>42758</v>
      </c>
      <c r="K15" s="76">
        <v>10000</v>
      </c>
      <c r="L15" s="5">
        <v>42766</v>
      </c>
      <c r="M15" s="6">
        <v>10000</v>
      </c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90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520000</v>
      </c>
      <c r="E16" s="7">
        <f t="shared" si="1"/>
        <v>560000</v>
      </c>
      <c r="F16" s="49">
        <v>42752</v>
      </c>
      <c r="G16" s="50">
        <v>10000</v>
      </c>
      <c r="H16" s="8">
        <v>42759</v>
      </c>
      <c r="I16" s="9">
        <v>10000</v>
      </c>
      <c r="J16" s="8">
        <v>42762</v>
      </c>
      <c r="K16" s="9">
        <v>20000</v>
      </c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90000</v>
      </c>
      <c r="E17" s="7">
        <f t="shared" si="1"/>
        <v>110000</v>
      </c>
      <c r="F17" s="8">
        <v>42751</v>
      </c>
      <c r="G17" s="9">
        <v>10000</v>
      </c>
      <c r="H17" s="8">
        <v>42758</v>
      </c>
      <c r="I17" s="9">
        <v>5000</v>
      </c>
      <c r="J17" s="8">
        <v>42765</v>
      </c>
      <c r="K17" s="9">
        <v>5000</v>
      </c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114000</v>
      </c>
      <c r="E18" s="7">
        <f t="shared" si="1"/>
        <v>114000</v>
      </c>
      <c r="F18" s="49"/>
      <c r="G18" s="50"/>
      <c r="H18" s="8"/>
      <c r="I18" s="9"/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137000</v>
      </c>
      <c r="E19" s="7">
        <f t="shared" si="1"/>
        <v>165000</v>
      </c>
      <c r="F19" s="8">
        <v>42746</v>
      </c>
      <c r="G19" s="9">
        <v>10000</v>
      </c>
      <c r="H19" s="8">
        <v>42747</v>
      </c>
      <c r="I19" s="9">
        <v>3000</v>
      </c>
      <c r="J19" s="8">
        <v>42748</v>
      </c>
      <c r="K19" s="9">
        <v>5000</v>
      </c>
      <c r="L19" s="8">
        <v>42755</v>
      </c>
      <c r="M19" s="9">
        <v>5000</v>
      </c>
      <c r="N19" s="8">
        <v>42760</v>
      </c>
      <c r="O19" s="9">
        <v>5000</v>
      </c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16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23000</v>
      </c>
      <c r="E20" s="7">
        <f t="shared" si="1"/>
        <v>23000</v>
      </c>
      <c r="F20" s="49"/>
      <c r="G20" s="50"/>
      <c r="H20" s="8"/>
      <c r="I20" s="9"/>
      <c r="J20" s="53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295000</v>
      </c>
      <c r="E21" s="7">
        <f t="shared" si="1"/>
        <v>411000</v>
      </c>
      <c r="F21" s="49">
        <v>42748</v>
      </c>
      <c r="G21" s="50">
        <v>6000</v>
      </c>
      <c r="H21" s="8">
        <v>42751</v>
      </c>
      <c r="I21" s="9">
        <v>50000</v>
      </c>
      <c r="J21" s="8">
        <v>42755</v>
      </c>
      <c r="K21" s="9">
        <v>10000</v>
      </c>
      <c r="L21" s="8">
        <v>42758</v>
      </c>
      <c r="M21" s="9">
        <v>20000</v>
      </c>
      <c r="N21" s="8">
        <v>42762</v>
      </c>
      <c r="O21" s="9">
        <v>10000</v>
      </c>
      <c r="P21" s="8">
        <v>42765</v>
      </c>
      <c r="Q21" s="9">
        <v>20000</v>
      </c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185000</v>
      </c>
      <c r="E22" s="7">
        <f t="shared" si="1"/>
        <v>205000</v>
      </c>
      <c r="F22" s="49">
        <v>42766</v>
      </c>
      <c r="G22" s="50">
        <v>20000</v>
      </c>
      <c r="H22" s="8"/>
      <c r="I22" s="9"/>
      <c r="J22" s="8"/>
      <c r="K22" s="9"/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170000</v>
      </c>
      <c r="E23" s="7">
        <f t="shared" si="1"/>
        <v>190000</v>
      </c>
      <c r="F23" s="49">
        <v>42747</v>
      </c>
      <c r="G23" s="50">
        <v>20000</v>
      </c>
      <c r="H23" s="8"/>
      <c r="I23" s="9"/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55000</v>
      </c>
      <c r="E24" s="7">
        <f t="shared" si="1"/>
        <v>69000</v>
      </c>
      <c r="F24" s="49">
        <v>42751</v>
      </c>
      <c r="G24" s="50">
        <v>5000</v>
      </c>
      <c r="H24" s="8">
        <v>42758</v>
      </c>
      <c r="I24" s="9">
        <v>9000</v>
      </c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20000</v>
      </c>
      <c r="E25" s="65">
        <f t="shared" si="1"/>
        <v>20000</v>
      </c>
      <c r="F25" s="51"/>
      <c r="G25" s="52"/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180000</v>
      </c>
      <c r="E26" s="7">
        <f t="shared" si="1"/>
        <v>270000</v>
      </c>
      <c r="F26" s="49">
        <v>42751</v>
      </c>
      <c r="G26" s="50">
        <v>10000</v>
      </c>
      <c r="H26" s="8">
        <v>42752</v>
      </c>
      <c r="I26" s="9">
        <v>10000</v>
      </c>
      <c r="J26" s="8">
        <v>42753</v>
      </c>
      <c r="K26" s="9">
        <v>5000</v>
      </c>
      <c r="L26" s="8">
        <v>42758</v>
      </c>
      <c r="M26" s="9">
        <v>15000</v>
      </c>
      <c r="N26" s="8">
        <v>42760</v>
      </c>
      <c r="O26" s="9">
        <v>5000</v>
      </c>
      <c r="P26" s="8">
        <v>42762</v>
      </c>
      <c r="Q26" s="9">
        <v>20000</v>
      </c>
      <c r="R26" s="8">
        <v>42765</v>
      </c>
      <c r="S26" s="9">
        <v>15000</v>
      </c>
      <c r="T26" s="8">
        <v>42766</v>
      </c>
      <c r="U26" s="9">
        <v>10000</v>
      </c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1212000</v>
      </c>
      <c r="E27" s="7">
        <f t="shared" si="1"/>
        <v>1407000</v>
      </c>
      <c r="F27" s="49">
        <v>42744</v>
      </c>
      <c r="G27" s="50">
        <v>20000</v>
      </c>
      <c r="H27" s="8">
        <v>42745</v>
      </c>
      <c r="I27" s="9">
        <v>20000</v>
      </c>
      <c r="J27" s="8">
        <v>42747</v>
      </c>
      <c r="K27" s="9">
        <v>20000</v>
      </c>
      <c r="L27" s="8">
        <v>42748</v>
      </c>
      <c r="M27" s="9">
        <v>20000</v>
      </c>
      <c r="N27" s="8">
        <v>42751</v>
      </c>
      <c r="O27" s="9">
        <v>20000</v>
      </c>
      <c r="P27" s="8">
        <v>42758</v>
      </c>
      <c r="Q27" s="9">
        <v>20000</v>
      </c>
      <c r="R27" s="8">
        <v>42759</v>
      </c>
      <c r="S27" s="9">
        <v>20000</v>
      </c>
      <c r="T27" s="8">
        <v>42762</v>
      </c>
      <c r="U27" s="9">
        <v>20000</v>
      </c>
      <c r="V27" s="8">
        <v>42765</v>
      </c>
      <c r="W27" s="9">
        <v>20000</v>
      </c>
      <c r="X27" s="8">
        <v>42766</v>
      </c>
      <c r="Y27" s="9">
        <v>15000</v>
      </c>
      <c r="Z27" s="8"/>
      <c r="AA27" s="9"/>
      <c r="AB27" s="23"/>
      <c r="AC27" s="9"/>
      <c r="AD27" s="19"/>
      <c r="AE27" s="17"/>
      <c r="AF27" s="8"/>
      <c r="AG27" s="9"/>
      <c r="AH27" s="8"/>
      <c r="AI27" s="9"/>
      <c r="AJ27" s="16"/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352000</v>
      </c>
      <c r="E28" s="7">
        <f t="shared" si="1"/>
        <v>402000</v>
      </c>
      <c r="F28" s="49">
        <v>42751</v>
      </c>
      <c r="G28" s="50">
        <v>4000</v>
      </c>
      <c r="H28" s="8">
        <v>42753</v>
      </c>
      <c r="I28" s="9">
        <v>10000</v>
      </c>
      <c r="J28" s="8">
        <v>42755</v>
      </c>
      <c r="K28" s="9">
        <v>10000</v>
      </c>
      <c r="L28" s="8">
        <v>42759</v>
      </c>
      <c r="M28" s="9">
        <v>6000</v>
      </c>
      <c r="N28" s="8">
        <v>42760</v>
      </c>
      <c r="O28" s="9">
        <v>5000</v>
      </c>
      <c r="P28" s="8">
        <v>42762</v>
      </c>
      <c r="Q28" s="9">
        <v>5000</v>
      </c>
      <c r="R28" s="8">
        <v>42765</v>
      </c>
      <c r="S28" s="9">
        <v>5000</v>
      </c>
      <c r="T28" s="8">
        <v>42766</v>
      </c>
      <c r="U28" s="9">
        <v>5000</v>
      </c>
      <c r="V28" s="8"/>
      <c r="W28" s="9"/>
      <c r="X28" s="8"/>
      <c r="Y28" s="9"/>
      <c r="Z28" s="8"/>
      <c r="AA28" s="9"/>
      <c r="AB28" s="8"/>
      <c r="AC28" s="9"/>
      <c r="AD28" s="8"/>
      <c r="AE28" s="9"/>
      <c r="AF28" s="8"/>
      <c r="AG28" s="9"/>
      <c r="AH28" s="16"/>
      <c r="AI28" s="9"/>
      <c r="AJ28" s="16"/>
      <c r="AK28" s="9"/>
      <c r="AL28" s="16"/>
      <c r="AM28" s="9"/>
      <c r="AN28" s="16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310000</v>
      </c>
      <c r="E29" s="7">
        <f t="shared" si="1"/>
        <v>310000</v>
      </c>
      <c r="F29" s="8"/>
      <c r="G29" s="9"/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330000</v>
      </c>
      <c r="E30" s="7">
        <f t="shared" si="1"/>
        <v>370000</v>
      </c>
      <c r="F30" s="111">
        <v>42751</v>
      </c>
      <c r="G30" s="9">
        <v>10000</v>
      </c>
      <c r="H30" s="111">
        <v>42758</v>
      </c>
      <c r="I30" s="9">
        <v>20000</v>
      </c>
      <c r="J30" s="111">
        <v>42765</v>
      </c>
      <c r="K30" s="9">
        <v>10000</v>
      </c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16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99000</v>
      </c>
      <c r="E31" s="7">
        <f t="shared" si="1"/>
        <v>129000</v>
      </c>
      <c r="F31" s="49">
        <v>42751</v>
      </c>
      <c r="G31" s="50">
        <v>10000</v>
      </c>
      <c r="H31" s="8">
        <v>42758</v>
      </c>
      <c r="I31" s="9">
        <v>20000</v>
      </c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42000</v>
      </c>
      <c r="E32" s="7">
        <f t="shared" si="1"/>
        <v>87000</v>
      </c>
      <c r="F32" s="51">
        <v>42744</v>
      </c>
      <c r="G32" s="52">
        <v>5000</v>
      </c>
      <c r="H32" s="41">
        <v>42745</v>
      </c>
      <c r="I32" s="27">
        <v>10000</v>
      </c>
      <c r="J32" s="41">
        <v>42762</v>
      </c>
      <c r="K32" s="27">
        <v>25000</v>
      </c>
      <c r="L32" s="41">
        <v>42765</v>
      </c>
      <c r="M32" s="27">
        <v>5000</v>
      </c>
      <c r="N32" s="41"/>
      <c r="O32" s="27"/>
      <c r="P32" s="41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27"/>
      <c r="AC32" s="27"/>
      <c r="AD32" s="41"/>
      <c r="AE32" s="27"/>
      <c r="AF32" s="41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586000</v>
      </c>
      <c r="E33" s="7">
        <f t="shared" si="1"/>
        <v>611000</v>
      </c>
      <c r="F33" s="51">
        <v>42758</v>
      </c>
      <c r="G33" s="52">
        <v>5000</v>
      </c>
      <c r="H33" s="41"/>
      <c r="I33" s="27"/>
      <c r="J33" s="41"/>
      <c r="K33" s="27"/>
      <c r="L33" s="41"/>
      <c r="M33" s="27"/>
      <c r="N33" s="41">
        <v>42765</v>
      </c>
      <c r="O33" s="27">
        <v>20000</v>
      </c>
      <c r="P33" s="41"/>
      <c r="Q33" s="27"/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65000</v>
      </c>
      <c r="E34" s="7">
        <f t="shared" si="1"/>
        <v>165000</v>
      </c>
      <c r="F34" s="49">
        <v>42744</v>
      </c>
      <c r="G34" s="50">
        <v>100000</v>
      </c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190000</v>
      </c>
      <c r="E35" s="7">
        <f t="shared" si="1"/>
        <v>210000</v>
      </c>
      <c r="F35" s="8">
        <v>42765</v>
      </c>
      <c r="G35" s="9">
        <v>20000</v>
      </c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97000</v>
      </c>
      <c r="E36" s="7">
        <f t="shared" si="1"/>
        <v>127000</v>
      </c>
      <c r="F36" s="49">
        <v>42751</v>
      </c>
      <c r="G36" s="50">
        <v>10000</v>
      </c>
      <c r="H36" s="8">
        <v>42758</v>
      </c>
      <c r="I36" s="9">
        <v>10000</v>
      </c>
      <c r="J36" s="8">
        <v>42765</v>
      </c>
      <c r="K36" s="9">
        <v>10000</v>
      </c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27000</v>
      </c>
      <c r="E37" s="7">
        <f t="shared" si="1"/>
        <v>27000</v>
      </c>
      <c r="F37" s="49"/>
      <c r="G37" s="50"/>
      <c r="H37" s="8"/>
      <c r="I37" s="9"/>
      <c r="J37" s="39"/>
      <c r="K37" s="39"/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7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7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v>10456845</v>
      </c>
      <c r="E53" s="31">
        <f>SUM(E4:E52)</f>
        <v>9228000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X56"/>
  <sheetViews>
    <sheetView workbookViewId="0">
      <pane xSplit="5" ySplit="3" topLeftCell="F27" activePane="bottomRight" state="frozen"/>
      <selection pane="topRight" activeCell="F1" sqref="F1"/>
      <selection pane="bottomLeft" activeCell="A4" sqref="A4"/>
      <selection pane="bottomRight" activeCell="F30" sqref="F30:G30"/>
    </sheetView>
  </sheetViews>
  <sheetFormatPr defaultRowHeight="15" x14ac:dyDescent="0.25"/>
  <cols>
    <col min="2" max="2" width="36.5703125" customWidth="1"/>
    <col min="3" max="3" width="15.5703125" style="35" customWidth="1"/>
    <col min="4" max="4" width="11.42578125" customWidth="1"/>
    <col min="5" max="5" width="11.140625" customWidth="1"/>
    <col min="6" max="6" width="21.140625" customWidth="1"/>
    <col min="9" max="9" width="10.5703125" customWidth="1"/>
    <col min="11" max="11" width="9.42578125" customWidth="1"/>
    <col min="16" max="16" width="11.5703125" customWidth="1"/>
    <col min="25" max="25" width="9.42578125" customWidth="1"/>
    <col min="28" max="28" width="11.28515625" customWidth="1"/>
    <col min="36" max="36" width="9.42578125" customWidth="1"/>
    <col min="39" max="39" width="10.5703125" customWidth="1"/>
  </cols>
  <sheetData>
    <row r="1" spans="1:986" x14ac:dyDescent="0.25">
      <c r="A1" s="102" t="s">
        <v>0</v>
      </c>
      <c r="B1" s="105" t="s">
        <v>1</v>
      </c>
      <c r="C1" s="108" t="s">
        <v>2</v>
      </c>
      <c r="D1" s="9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986" x14ac:dyDescent="0.25">
      <c r="A2" s="103"/>
      <c r="B2" s="106"/>
      <c r="C2" s="109"/>
      <c r="D2" s="97" t="s">
        <v>6</v>
      </c>
      <c r="E2" s="97" t="s">
        <v>6</v>
      </c>
      <c r="F2" s="4">
        <f t="shared" ref="F2:AU2" si="0">IF(F3="Tgl",0,IF(F3="Rp",1,"Tgl atau RP?"))</f>
        <v>0</v>
      </c>
      <c r="G2" s="4">
        <f t="shared" si="0"/>
        <v>1</v>
      </c>
      <c r="H2" s="4">
        <f t="shared" si="0"/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>IF(N3="Tgl",0,IF(N3="Rp",1,"Tgl atau RP?"))</f>
        <v>0</v>
      </c>
      <c r="O2" s="4">
        <f t="shared" si="0"/>
        <v>1</v>
      </c>
      <c r="P2" s="4">
        <f t="shared" si="0"/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>
        <f t="shared" si="0"/>
        <v>0</v>
      </c>
      <c r="U2" s="4">
        <f t="shared" si="0"/>
        <v>1</v>
      </c>
      <c r="V2" s="4">
        <f t="shared" si="0"/>
        <v>0</v>
      </c>
      <c r="W2" s="4">
        <f t="shared" si="0"/>
        <v>1</v>
      </c>
      <c r="X2" s="4">
        <f t="shared" si="0"/>
        <v>0</v>
      </c>
      <c r="Y2" s="4">
        <f t="shared" si="0"/>
        <v>1</v>
      </c>
      <c r="Z2" s="4">
        <f t="shared" si="0"/>
        <v>0</v>
      </c>
      <c r="AA2" s="4">
        <f t="shared" si="0"/>
        <v>1</v>
      </c>
      <c r="AB2" s="4">
        <f t="shared" si="0"/>
        <v>0</v>
      </c>
      <c r="AC2" s="4">
        <f t="shared" si="0"/>
        <v>1</v>
      </c>
      <c r="AD2" s="4">
        <f t="shared" si="0"/>
        <v>0</v>
      </c>
      <c r="AE2" s="4">
        <f t="shared" si="0"/>
        <v>1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1</v>
      </c>
      <c r="AJ2" s="4">
        <f t="shared" si="0"/>
        <v>0</v>
      </c>
      <c r="AK2" s="4">
        <f t="shared" si="0"/>
        <v>1</v>
      </c>
      <c r="AL2" s="4">
        <f t="shared" si="0"/>
        <v>0</v>
      </c>
      <c r="AM2" s="4">
        <f t="shared" si="0"/>
        <v>1</v>
      </c>
      <c r="AN2" s="4">
        <f t="shared" si="0"/>
        <v>0</v>
      </c>
      <c r="AO2" s="4">
        <f t="shared" si="0"/>
        <v>1</v>
      </c>
      <c r="AP2" s="4">
        <f t="shared" si="0"/>
        <v>0</v>
      </c>
      <c r="AQ2" s="4">
        <f t="shared" si="0"/>
        <v>1</v>
      </c>
      <c r="AR2" s="4">
        <f t="shared" si="0"/>
        <v>0</v>
      </c>
      <c r="AS2" s="4">
        <f t="shared" si="0"/>
        <v>1</v>
      </c>
      <c r="AT2" s="4">
        <f t="shared" si="0"/>
        <v>0</v>
      </c>
      <c r="AU2" s="4">
        <f t="shared" si="0"/>
        <v>1</v>
      </c>
      <c r="AV2" s="98"/>
    </row>
    <row r="3" spans="1:986" x14ac:dyDescent="0.25">
      <c r="A3" s="104"/>
      <c r="B3" s="107"/>
      <c r="C3" s="110"/>
      <c r="D3" s="97"/>
      <c r="E3" s="97"/>
      <c r="F3" s="5" t="s">
        <v>7</v>
      </c>
      <c r="G3" s="6" t="s">
        <v>8</v>
      </c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 t="s">
        <v>7</v>
      </c>
      <c r="U3" s="6" t="s">
        <v>8</v>
      </c>
      <c r="V3" s="5" t="s">
        <v>7</v>
      </c>
      <c r="W3" s="6" t="s">
        <v>8</v>
      </c>
      <c r="X3" s="5" t="s">
        <v>7</v>
      </c>
      <c r="Y3" s="6" t="s">
        <v>8</v>
      </c>
      <c r="Z3" s="5" t="s">
        <v>7</v>
      </c>
      <c r="AA3" s="6" t="s">
        <v>8</v>
      </c>
      <c r="AB3" s="5" t="s">
        <v>7</v>
      </c>
      <c r="AC3" s="6" t="s">
        <v>8</v>
      </c>
      <c r="AD3" s="5" t="s">
        <v>7</v>
      </c>
      <c r="AE3" s="6" t="s">
        <v>8</v>
      </c>
      <c r="AF3" s="5" t="s">
        <v>7</v>
      </c>
      <c r="AG3" s="6" t="s">
        <v>8</v>
      </c>
      <c r="AH3" s="5" t="s">
        <v>7</v>
      </c>
      <c r="AI3" s="6" t="s">
        <v>8</v>
      </c>
      <c r="AJ3" s="5" t="s">
        <v>7</v>
      </c>
      <c r="AK3" s="6" t="s">
        <v>8</v>
      </c>
      <c r="AL3" s="5" t="s">
        <v>7</v>
      </c>
      <c r="AM3" s="6" t="s">
        <v>8</v>
      </c>
      <c r="AN3" s="5" t="s">
        <v>7</v>
      </c>
      <c r="AO3" s="6" t="s">
        <v>8</v>
      </c>
      <c r="AP3" s="5" t="s">
        <v>7</v>
      </c>
      <c r="AQ3" s="6" t="s">
        <v>8</v>
      </c>
      <c r="AR3" s="5" t="s">
        <v>7</v>
      </c>
      <c r="AS3" s="6" t="s">
        <v>8</v>
      </c>
      <c r="AT3" s="5" t="s">
        <v>7</v>
      </c>
      <c r="AU3" s="6" t="s">
        <v>8</v>
      </c>
      <c r="AV3" s="99"/>
    </row>
    <row r="4" spans="1:986" x14ac:dyDescent="0.25">
      <c r="A4" s="45">
        <v>1</v>
      </c>
      <c r="B4" s="70" t="s">
        <v>15</v>
      </c>
      <c r="C4" s="59"/>
      <c r="D4" s="7">
        <v>5000</v>
      </c>
      <c r="E4" s="7">
        <f t="shared" ref="E4:E51" si="1">SUMIF($F$2:$XFD$2,1,F4:XFD4)+D4</f>
        <v>5000</v>
      </c>
      <c r="F4" s="49"/>
      <c r="G4" s="6"/>
      <c r="H4" s="49"/>
      <c r="I4" s="6"/>
      <c r="J4" s="5"/>
      <c r="K4" s="6"/>
      <c r="L4" s="55"/>
      <c r="M4" s="6"/>
      <c r="N4" s="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92"/>
    </row>
    <row r="5" spans="1:986" x14ac:dyDescent="0.25">
      <c r="A5" s="45">
        <v>2</v>
      </c>
      <c r="B5" s="70" t="s">
        <v>22</v>
      </c>
      <c r="C5" s="59"/>
      <c r="D5" s="7">
        <v>57500</v>
      </c>
      <c r="E5" s="7">
        <f t="shared" si="1"/>
        <v>57500</v>
      </c>
      <c r="F5" s="49"/>
      <c r="G5" s="79"/>
      <c r="H5" s="49"/>
      <c r="I5" s="6"/>
      <c r="J5" s="5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92"/>
    </row>
    <row r="6" spans="1:986" x14ac:dyDescent="0.25">
      <c r="A6" s="45">
        <v>3</v>
      </c>
      <c r="B6" s="70" t="s">
        <v>25</v>
      </c>
      <c r="C6" s="59"/>
      <c r="D6" s="7">
        <v>95000</v>
      </c>
      <c r="E6" s="7">
        <f t="shared" si="1"/>
        <v>95000</v>
      </c>
      <c r="F6" s="71"/>
      <c r="G6" s="48"/>
      <c r="H6" s="5"/>
      <c r="I6" s="6"/>
      <c r="J6" s="5"/>
      <c r="K6" s="6"/>
      <c r="L6" s="5"/>
      <c r="M6" s="6"/>
      <c r="N6" s="5"/>
      <c r="O6" s="6"/>
      <c r="P6" s="73"/>
      <c r="Q6" s="6"/>
      <c r="R6" s="5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92"/>
    </row>
    <row r="7" spans="1:986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49"/>
      <c r="G7" s="48"/>
      <c r="H7" s="72"/>
      <c r="I7" s="6"/>
      <c r="J7" s="5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92"/>
    </row>
    <row r="8" spans="1:986" ht="15.75" thickBot="1" x14ac:dyDescent="0.3">
      <c r="A8" s="45">
        <v>5</v>
      </c>
      <c r="B8" s="94" t="s">
        <v>32</v>
      </c>
      <c r="C8" s="59"/>
      <c r="D8" s="7">
        <v>147500</v>
      </c>
      <c r="E8" s="7">
        <f t="shared" si="1"/>
        <v>153500</v>
      </c>
      <c r="F8" s="72">
        <v>42767</v>
      </c>
      <c r="G8" s="79">
        <v>4000</v>
      </c>
      <c r="H8" s="72">
        <v>42775</v>
      </c>
      <c r="I8" s="6">
        <v>2000</v>
      </c>
      <c r="J8" s="72"/>
      <c r="K8" s="6"/>
      <c r="L8" s="72"/>
      <c r="M8" s="6"/>
      <c r="N8" s="72"/>
      <c r="O8" s="6"/>
      <c r="P8" s="72"/>
      <c r="Q8" s="6"/>
      <c r="R8" s="5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92"/>
    </row>
    <row r="9" spans="1:986" x14ac:dyDescent="0.25">
      <c r="A9" s="45">
        <v>6</v>
      </c>
      <c r="B9" s="70" t="s">
        <v>27</v>
      </c>
      <c r="C9" s="59"/>
      <c r="D9" s="7">
        <v>514000</v>
      </c>
      <c r="E9" s="7">
        <f t="shared" si="1"/>
        <v>534000</v>
      </c>
      <c r="F9" s="71">
        <v>42774</v>
      </c>
      <c r="G9" s="48">
        <v>20000</v>
      </c>
      <c r="H9" s="73"/>
      <c r="I9" s="80"/>
      <c r="J9" s="73"/>
      <c r="K9" s="39"/>
      <c r="L9" s="5"/>
      <c r="M9" s="6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92"/>
    </row>
    <row r="10" spans="1:986" ht="15.75" x14ac:dyDescent="0.25">
      <c r="A10" s="45">
        <v>7</v>
      </c>
      <c r="B10" s="69" t="s">
        <v>16</v>
      </c>
      <c r="C10" s="59"/>
      <c r="D10" s="7">
        <v>519000</v>
      </c>
      <c r="E10" s="7">
        <f t="shared" si="1"/>
        <v>559000</v>
      </c>
      <c r="F10" s="49">
        <v>42772</v>
      </c>
      <c r="G10" s="48">
        <v>10000</v>
      </c>
      <c r="H10" s="72">
        <v>42774</v>
      </c>
      <c r="I10" s="6">
        <v>10000</v>
      </c>
      <c r="J10" s="72">
        <v>42775</v>
      </c>
      <c r="K10" s="6">
        <v>10000</v>
      </c>
      <c r="L10" s="72">
        <v>42786</v>
      </c>
      <c r="M10" s="6">
        <v>10000</v>
      </c>
      <c r="N10" s="72"/>
      <c r="O10" s="6"/>
      <c r="P10" s="72"/>
      <c r="Q10" s="6"/>
      <c r="R10" s="5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92"/>
    </row>
    <row r="11" spans="1:986" x14ac:dyDescent="0.25">
      <c r="A11" s="45">
        <v>8</v>
      </c>
      <c r="B11" s="95" t="s">
        <v>33</v>
      </c>
      <c r="C11" s="59"/>
      <c r="D11" s="7">
        <v>555000</v>
      </c>
      <c r="E11" s="7">
        <f t="shared" si="1"/>
        <v>682000</v>
      </c>
      <c r="F11" s="49">
        <v>42768</v>
      </c>
      <c r="G11" s="48">
        <v>20000</v>
      </c>
      <c r="H11" s="72">
        <v>42769</v>
      </c>
      <c r="I11" s="6">
        <v>2000</v>
      </c>
      <c r="J11" s="72">
        <v>42772</v>
      </c>
      <c r="K11" s="6">
        <v>15000</v>
      </c>
      <c r="L11" s="72">
        <v>42773</v>
      </c>
      <c r="M11" s="6">
        <v>10000</v>
      </c>
      <c r="N11" s="5">
        <v>42776</v>
      </c>
      <c r="O11" s="6">
        <v>10000</v>
      </c>
      <c r="P11" s="5">
        <v>42779</v>
      </c>
      <c r="Q11" s="6">
        <v>10000</v>
      </c>
      <c r="R11" s="5">
        <v>42783</v>
      </c>
      <c r="S11" s="6">
        <v>20000</v>
      </c>
      <c r="T11" s="5">
        <v>42788</v>
      </c>
      <c r="U11" s="6">
        <v>20000</v>
      </c>
      <c r="V11" s="5">
        <v>42789</v>
      </c>
      <c r="W11" s="6">
        <v>10000</v>
      </c>
      <c r="X11" s="5">
        <v>42790</v>
      </c>
      <c r="Y11" s="6">
        <v>10000</v>
      </c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92"/>
    </row>
    <row r="12" spans="1:986" ht="15.75" x14ac:dyDescent="0.25">
      <c r="A12" s="45">
        <v>9</v>
      </c>
      <c r="B12" s="69" t="s">
        <v>17</v>
      </c>
      <c r="C12" s="59"/>
      <c r="D12" s="7">
        <v>88000</v>
      </c>
      <c r="E12" s="7">
        <f t="shared" si="1"/>
        <v>97000</v>
      </c>
      <c r="F12" s="71">
        <v>42774</v>
      </c>
      <c r="G12" s="48">
        <v>9000</v>
      </c>
      <c r="H12" s="72"/>
      <c r="I12" s="6"/>
      <c r="J12" s="72"/>
      <c r="K12" s="6"/>
      <c r="L12" s="5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92"/>
    </row>
    <row r="13" spans="1:986" x14ac:dyDescent="0.25">
      <c r="A13" s="45">
        <v>10</v>
      </c>
      <c r="B13" s="70" t="s">
        <v>34</v>
      </c>
      <c r="C13" s="59"/>
      <c r="D13" s="7">
        <v>10000</v>
      </c>
      <c r="E13" s="7">
        <f t="shared" si="1"/>
        <v>10000</v>
      </c>
      <c r="F13" s="49"/>
      <c r="G13" s="48"/>
      <c r="H13" s="49"/>
      <c r="I13" s="6"/>
      <c r="J13" s="49"/>
      <c r="K13" s="6"/>
      <c r="L13" s="5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92"/>
    </row>
    <row r="14" spans="1:986" ht="15" customHeight="1" x14ac:dyDescent="0.25">
      <c r="A14" s="45">
        <v>11</v>
      </c>
      <c r="B14" s="70" t="s">
        <v>24</v>
      </c>
      <c r="C14" s="59"/>
      <c r="D14" s="7">
        <v>250000</v>
      </c>
      <c r="E14" s="7">
        <f t="shared" si="1"/>
        <v>452000</v>
      </c>
      <c r="F14" s="49">
        <v>42768</v>
      </c>
      <c r="G14" s="48">
        <v>50000</v>
      </c>
      <c r="H14" s="49">
        <v>42769</v>
      </c>
      <c r="I14" s="6">
        <v>10000</v>
      </c>
      <c r="J14" s="72">
        <v>42772</v>
      </c>
      <c r="K14" s="6">
        <v>134000</v>
      </c>
      <c r="L14" s="72">
        <v>42773</v>
      </c>
      <c r="M14" s="6">
        <v>2000</v>
      </c>
      <c r="N14" s="74">
        <v>42775</v>
      </c>
      <c r="O14" s="6">
        <v>6000</v>
      </c>
      <c r="P14" s="8"/>
      <c r="Q14" s="9"/>
      <c r="R14" s="8"/>
      <c r="S14" s="9"/>
      <c r="T14" s="5"/>
      <c r="U14" s="6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92"/>
    </row>
    <row r="15" spans="1:986" x14ac:dyDescent="0.25">
      <c r="A15" s="45">
        <v>12</v>
      </c>
      <c r="B15" s="95" t="s">
        <v>35</v>
      </c>
      <c r="C15" s="59"/>
      <c r="D15" s="7">
        <v>880000</v>
      </c>
      <c r="E15" s="7">
        <f t="shared" si="1"/>
        <v>980000</v>
      </c>
      <c r="F15" s="72">
        <v>42767</v>
      </c>
      <c r="G15" s="6">
        <v>50000</v>
      </c>
      <c r="H15" s="72">
        <v>42773</v>
      </c>
      <c r="I15" s="6">
        <v>50000</v>
      </c>
      <c r="J15" s="75"/>
      <c r="K15" s="76"/>
      <c r="L15" s="5"/>
      <c r="M15" s="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92"/>
    </row>
    <row r="16" spans="1:986" s="15" customFormat="1" ht="15" customHeight="1" x14ac:dyDescent="0.25">
      <c r="A16" s="45">
        <v>13</v>
      </c>
      <c r="B16" s="69" t="s">
        <v>11</v>
      </c>
      <c r="C16" s="22"/>
      <c r="D16" s="7">
        <v>560000</v>
      </c>
      <c r="E16" s="7">
        <f t="shared" si="1"/>
        <v>580000</v>
      </c>
      <c r="F16" s="49">
        <v>42775</v>
      </c>
      <c r="G16" s="50">
        <v>20000</v>
      </c>
      <c r="H16" s="8"/>
      <c r="I16" s="9"/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9"/>
      <c r="AC16" s="9"/>
      <c r="AD16" s="8"/>
      <c r="AE16" s="9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10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2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3"/>
      <c r="RW16" s="13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</row>
    <row r="17" spans="1:48" ht="15" customHeight="1" x14ac:dyDescent="0.25">
      <c r="A17" s="45">
        <v>14</v>
      </c>
      <c r="B17" s="70" t="s">
        <v>29</v>
      </c>
      <c r="C17" s="60"/>
      <c r="D17" s="7">
        <v>110000</v>
      </c>
      <c r="E17" s="7">
        <f t="shared" si="1"/>
        <v>135000</v>
      </c>
      <c r="F17" s="8">
        <v>42769</v>
      </c>
      <c r="G17" s="9">
        <v>5000</v>
      </c>
      <c r="H17" s="8">
        <v>42774</v>
      </c>
      <c r="I17" s="9">
        <v>5000</v>
      </c>
      <c r="J17" s="8">
        <v>42779</v>
      </c>
      <c r="K17" s="9">
        <v>10000</v>
      </c>
      <c r="L17" s="8">
        <v>42793</v>
      </c>
      <c r="M17" s="9">
        <v>5000</v>
      </c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9"/>
      <c r="AC17" s="9"/>
      <c r="AD17" s="8"/>
      <c r="AE17" s="9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10"/>
    </row>
    <row r="18" spans="1:48" s="15" customFormat="1" ht="15" customHeight="1" x14ac:dyDescent="0.25">
      <c r="A18" s="45">
        <v>15</v>
      </c>
      <c r="B18" s="69" t="s">
        <v>12</v>
      </c>
      <c r="C18" s="22"/>
      <c r="D18" s="7">
        <v>114000</v>
      </c>
      <c r="E18" s="7">
        <f t="shared" si="1"/>
        <v>114000</v>
      </c>
      <c r="F18" s="49"/>
      <c r="G18" s="50"/>
      <c r="H18" s="8"/>
      <c r="I18" s="9"/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9"/>
      <c r="AC18" s="9"/>
      <c r="AD18" s="8"/>
      <c r="AE18" s="9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10"/>
    </row>
    <row r="19" spans="1:48" s="15" customFormat="1" ht="15" customHeight="1" x14ac:dyDescent="0.25">
      <c r="A19" s="45">
        <v>16</v>
      </c>
      <c r="B19" s="95" t="s">
        <v>36</v>
      </c>
      <c r="C19" s="22"/>
      <c r="D19" s="7">
        <v>165000</v>
      </c>
      <c r="E19" s="7">
        <f t="shared" si="1"/>
        <v>169000</v>
      </c>
      <c r="F19" s="8">
        <v>42768</v>
      </c>
      <c r="G19" s="9">
        <v>2000</v>
      </c>
      <c r="H19" s="8">
        <v>42772</v>
      </c>
      <c r="I19" s="9">
        <v>2000</v>
      </c>
      <c r="J19" s="8"/>
      <c r="K19" s="9"/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16"/>
      <c r="AC19" s="9"/>
      <c r="AD19" s="8"/>
      <c r="AE19" s="9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10"/>
    </row>
    <row r="20" spans="1:48" s="15" customFormat="1" ht="15" customHeight="1" x14ac:dyDescent="0.25">
      <c r="A20" s="45">
        <v>17</v>
      </c>
      <c r="B20" s="95" t="s">
        <v>37</v>
      </c>
      <c r="C20" s="22"/>
      <c r="D20" s="7">
        <v>23000</v>
      </c>
      <c r="E20" s="7">
        <f t="shared" si="1"/>
        <v>23000</v>
      </c>
      <c r="F20" s="49"/>
      <c r="G20" s="50"/>
      <c r="H20" s="8"/>
      <c r="I20" s="9"/>
      <c r="J20" s="53"/>
      <c r="L20" s="8"/>
      <c r="M20" s="9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9"/>
      <c r="AC20" s="9"/>
      <c r="AD20" s="8"/>
      <c r="AE20" s="9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10"/>
    </row>
    <row r="21" spans="1:48" s="15" customFormat="1" ht="15" customHeight="1" x14ac:dyDescent="0.25">
      <c r="A21" s="45">
        <v>18</v>
      </c>
      <c r="B21" s="95" t="s">
        <v>38</v>
      </c>
      <c r="C21" s="22"/>
      <c r="D21" s="7">
        <v>411000</v>
      </c>
      <c r="E21" s="7">
        <f t="shared" si="1"/>
        <v>421000</v>
      </c>
      <c r="F21" s="49">
        <v>42769</v>
      </c>
      <c r="G21" s="50">
        <v>10000</v>
      </c>
      <c r="H21" s="8"/>
      <c r="I21" s="9"/>
      <c r="J21" s="8"/>
      <c r="K21" s="9"/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9"/>
      <c r="AC21" s="9"/>
      <c r="AD21" s="8"/>
      <c r="AE21" s="9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10"/>
    </row>
    <row r="22" spans="1:48" ht="15" customHeight="1" x14ac:dyDescent="0.25">
      <c r="A22" s="45">
        <v>19</v>
      </c>
      <c r="B22" s="69" t="s">
        <v>18</v>
      </c>
      <c r="C22" s="22"/>
      <c r="D22" s="7">
        <v>205000</v>
      </c>
      <c r="E22" s="7">
        <f t="shared" si="1"/>
        <v>214000</v>
      </c>
      <c r="F22" s="49">
        <v>42772</v>
      </c>
      <c r="G22" s="50">
        <v>5000</v>
      </c>
      <c r="H22" s="8">
        <v>42773</v>
      </c>
      <c r="I22" s="9">
        <v>2000</v>
      </c>
      <c r="J22" s="8">
        <v>42774</v>
      </c>
      <c r="K22" s="9">
        <v>2000</v>
      </c>
      <c r="L22" s="8"/>
      <c r="M22" s="9"/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9"/>
      <c r="AC22" s="9"/>
      <c r="AD22" s="8"/>
      <c r="AE22" s="9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10"/>
    </row>
    <row r="23" spans="1:48" s="15" customFormat="1" ht="15" customHeight="1" x14ac:dyDescent="0.25">
      <c r="A23" s="45">
        <v>20</v>
      </c>
      <c r="B23" s="70" t="s">
        <v>19</v>
      </c>
      <c r="C23" s="22"/>
      <c r="D23" s="7">
        <v>190000</v>
      </c>
      <c r="E23" s="7">
        <f t="shared" si="1"/>
        <v>210000</v>
      </c>
      <c r="F23" s="49">
        <v>42772</v>
      </c>
      <c r="G23" s="50">
        <v>20000</v>
      </c>
      <c r="H23" s="8"/>
      <c r="I23" s="9"/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10"/>
    </row>
    <row r="24" spans="1:48" s="15" customFormat="1" ht="15" customHeight="1" x14ac:dyDescent="0.25">
      <c r="A24" s="45">
        <v>21</v>
      </c>
      <c r="B24" s="70" t="s">
        <v>23</v>
      </c>
      <c r="C24" s="22"/>
      <c r="D24" s="7">
        <v>69000</v>
      </c>
      <c r="E24" s="7">
        <f t="shared" si="1"/>
        <v>92000</v>
      </c>
      <c r="F24" s="49">
        <v>42779</v>
      </c>
      <c r="G24" s="50">
        <v>10000</v>
      </c>
      <c r="H24" s="8">
        <v>42783</v>
      </c>
      <c r="I24" s="9">
        <v>3000</v>
      </c>
      <c r="J24" s="8">
        <v>42786</v>
      </c>
      <c r="K24" s="9">
        <v>10000</v>
      </c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16"/>
      <c r="AC24" s="17"/>
      <c r="AD24" s="18"/>
      <c r="AE24" s="17"/>
      <c r="AF24" s="18"/>
      <c r="AG24" s="17"/>
      <c r="AH24" s="19"/>
      <c r="AI24" s="17"/>
      <c r="AJ24" s="19"/>
      <c r="AK24" s="17"/>
      <c r="AL24" s="19"/>
      <c r="AM24" s="20"/>
      <c r="AN24" s="8"/>
      <c r="AO24" s="17"/>
      <c r="AP24" s="17"/>
      <c r="AQ24" s="17"/>
      <c r="AR24" s="17"/>
      <c r="AS24" s="17"/>
      <c r="AT24" s="17"/>
      <c r="AU24" s="17"/>
      <c r="AV24" s="21"/>
    </row>
    <row r="25" spans="1:48" s="68" customFormat="1" ht="15" customHeight="1" x14ac:dyDescent="0.25">
      <c r="A25" s="64">
        <v>22</v>
      </c>
      <c r="B25" s="69" t="s">
        <v>20</v>
      </c>
      <c r="C25" s="22"/>
      <c r="D25" s="65">
        <v>20000</v>
      </c>
      <c r="E25" s="65">
        <f t="shared" si="1"/>
        <v>70000</v>
      </c>
      <c r="F25" s="51">
        <v>42773</v>
      </c>
      <c r="G25" s="52">
        <v>50000</v>
      </c>
      <c r="H25" s="41"/>
      <c r="I25" s="27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66"/>
      <c r="AG25" s="67"/>
      <c r="AH25" s="41"/>
      <c r="AI25" s="27"/>
      <c r="AJ25" s="41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42"/>
    </row>
    <row r="26" spans="1:48" s="15" customFormat="1" ht="15" customHeight="1" x14ac:dyDescent="0.25">
      <c r="A26" s="45">
        <v>23</v>
      </c>
      <c r="B26" s="70" t="s">
        <v>26</v>
      </c>
      <c r="C26" s="22"/>
      <c r="D26" s="7">
        <v>270000</v>
      </c>
      <c r="E26" s="7">
        <f t="shared" si="1"/>
        <v>340000</v>
      </c>
      <c r="F26" s="49">
        <v>42768</v>
      </c>
      <c r="G26" s="50">
        <v>10000</v>
      </c>
      <c r="H26" s="8">
        <v>42769</v>
      </c>
      <c r="I26" s="9">
        <v>5000</v>
      </c>
      <c r="J26" s="8">
        <v>42772</v>
      </c>
      <c r="K26" s="9">
        <v>5000</v>
      </c>
      <c r="L26" s="8">
        <v>42774</v>
      </c>
      <c r="M26" s="9">
        <v>10000</v>
      </c>
      <c r="N26" s="8">
        <v>42779</v>
      </c>
      <c r="O26" s="9">
        <v>10000</v>
      </c>
      <c r="P26" s="8">
        <v>42780</v>
      </c>
      <c r="Q26" s="9">
        <v>10000</v>
      </c>
      <c r="R26" s="8">
        <v>42786</v>
      </c>
      <c r="S26" s="9">
        <v>10000</v>
      </c>
      <c r="T26" s="8">
        <v>42788</v>
      </c>
      <c r="U26" s="9">
        <v>10000</v>
      </c>
      <c r="V26" s="8"/>
      <c r="W26" s="9"/>
      <c r="X26" s="8"/>
      <c r="Y26" s="9"/>
      <c r="Z26" s="8"/>
      <c r="AA26" s="9"/>
      <c r="AB26" s="9"/>
      <c r="AC26" s="9"/>
      <c r="AD26" s="8"/>
      <c r="AE26" s="9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10"/>
    </row>
    <row r="27" spans="1:48" s="15" customFormat="1" ht="15" customHeight="1" x14ac:dyDescent="0.25">
      <c r="A27" s="45">
        <v>24</v>
      </c>
      <c r="B27" s="70" t="s">
        <v>14</v>
      </c>
      <c r="C27" s="22"/>
      <c r="D27" s="7">
        <v>1407000</v>
      </c>
      <c r="E27" s="7">
        <f t="shared" si="1"/>
        <v>1572000</v>
      </c>
      <c r="F27" s="49">
        <v>42773</v>
      </c>
      <c r="G27" s="50">
        <v>20000</v>
      </c>
      <c r="H27" s="8">
        <v>42774</v>
      </c>
      <c r="I27" s="9">
        <v>10000</v>
      </c>
      <c r="J27" s="8">
        <v>42775</v>
      </c>
      <c r="K27" s="9">
        <v>20000</v>
      </c>
      <c r="L27" s="8">
        <v>42779</v>
      </c>
      <c r="M27" s="9">
        <v>20000</v>
      </c>
      <c r="N27" s="8">
        <v>42782</v>
      </c>
      <c r="O27" s="9">
        <v>15000</v>
      </c>
      <c r="P27" s="8">
        <v>42783</v>
      </c>
      <c r="Q27" s="9">
        <v>20000</v>
      </c>
      <c r="R27" s="8">
        <v>42788</v>
      </c>
      <c r="S27" s="9">
        <v>20000</v>
      </c>
      <c r="T27" s="8">
        <v>42789</v>
      </c>
      <c r="U27" s="9">
        <v>20000</v>
      </c>
      <c r="V27" s="8">
        <v>42794</v>
      </c>
      <c r="W27" s="9">
        <v>20000</v>
      </c>
      <c r="X27" s="8"/>
      <c r="Y27" s="9"/>
      <c r="Z27" s="8"/>
      <c r="AA27" s="9"/>
      <c r="AB27" s="23"/>
      <c r="AC27" s="9"/>
      <c r="AD27" s="19"/>
      <c r="AE27" s="17"/>
      <c r="AF27" s="8"/>
      <c r="AG27" s="9"/>
      <c r="AH27" s="8"/>
      <c r="AI27" s="9"/>
      <c r="AJ27" s="16"/>
      <c r="AK27" s="9"/>
      <c r="AL27" s="16"/>
      <c r="AM27" s="9"/>
      <c r="AN27" s="9"/>
      <c r="AO27" s="9"/>
      <c r="AP27" s="9"/>
      <c r="AQ27" s="9"/>
      <c r="AR27" s="9"/>
      <c r="AS27" s="9"/>
      <c r="AT27" s="9"/>
      <c r="AU27" s="9"/>
      <c r="AV27" s="10"/>
    </row>
    <row r="28" spans="1:48" ht="15" customHeight="1" x14ac:dyDescent="0.25">
      <c r="A28" s="45">
        <v>25</v>
      </c>
      <c r="B28" s="95" t="s">
        <v>39</v>
      </c>
      <c r="C28" s="22"/>
      <c r="D28" s="7">
        <v>402000</v>
      </c>
      <c r="E28" s="7">
        <f t="shared" si="1"/>
        <v>514000</v>
      </c>
      <c r="F28" s="49">
        <v>42768</v>
      </c>
      <c r="G28" s="50">
        <v>5000</v>
      </c>
      <c r="H28" s="8">
        <v>42769</v>
      </c>
      <c r="I28" s="9">
        <v>5000</v>
      </c>
      <c r="J28" s="8">
        <v>42772</v>
      </c>
      <c r="K28" s="9">
        <v>5000</v>
      </c>
      <c r="L28" s="8">
        <v>42773</v>
      </c>
      <c r="M28" s="9">
        <v>5000</v>
      </c>
      <c r="N28" s="8">
        <v>42774</v>
      </c>
      <c r="O28" s="9">
        <v>10000</v>
      </c>
      <c r="P28" s="8">
        <v>42776</v>
      </c>
      <c r="Q28" s="9">
        <v>5000</v>
      </c>
      <c r="R28" s="8">
        <v>42779</v>
      </c>
      <c r="S28" s="9">
        <v>10000</v>
      </c>
      <c r="T28" s="8">
        <v>42782</v>
      </c>
      <c r="U28" s="9">
        <v>10000</v>
      </c>
      <c r="V28" s="8">
        <v>42783</v>
      </c>
      <c r="W28" s="9">
        <v>10000</v>
      </c>
      <c r="X28" s="8">
        <v>42786</v>
      </c>
      <c r="Y28" s="9">
        <v>5000</v>
      </c>
      <c r="Z28" s="8">
        <v>42787</v>
      </c>
      <c r="AA28" s="9">
        <v>2000</v>
      </c>
      <c r="AB28" s="8">
        <v>42788</v>
      </c>
      <c r="AC28" s="9">
        <v>20000</v>
      </c>
      <c r="AD28" s="8">
        <v>42790</v>
      </c>
      <c r="AE28" s="9">
        <v>10000</v>
      </c>
      <c r="AF28" s="8">
        <v>42793</v>
      </c>
      <c r="AG28" s="9">
        <v>10000</v>
      </c>
      <c r="AH28" s="16"/>
      <c r="AI28" s="9"/>
      <c r="AJ28" s="16"/>
      <c r="AK28" s="9"/>
      <c r="AL28" s="16"/>
      <c r="AM28" s="9"/>
      <c r="AN28" s="16"/>
      <c r="AO28" s="9"/>
      <c r="AP28" s="9"/>
      <c r="AQ28" s="9"/>
      <c r="AR28" s="9"/>
      <c r="AS28" s="9"/>
      <c r="AT28" s="9"/>
      <c r="AU28" s="9"/>
      <c r="AV28" s="10"/>
    </row>
    <row r="29" spans="1:48" s="15" customFormat="1" ht="18" customHeight="1" x14ac:dyDescent="0.25">
      <c r="A29" s="45">
        <v>26</v>
      </c>
      <c r="B29" s="95" t="s">
        <v>40</v>
      </c>
      <c r="C29" s="22"/>
      <c r="D29" s="7">
        <v>310000</v>
      </c>
      <c r="E29" s="7">
        <f t="shared" si="1"/>
        <v>314000</v>
      </c>
      <c r="F29" s="8">
        <v>42783</v>
      </c>
      <c r="G29" s="9">
        <v>4000</v>
      </c>
      <c r="H29" s="8"/>
      <c r="I29" s="9"/>
      <c r="J29" s="8"/>
      <c r="K29" s="9"/>
      <c r="L29" s="8"/>
      <c r="M29" s="9"/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9"/>
      <c r="AC29" s="9"/>
      <c r="AD29" s="8"/>
      <c r="AE29" s="9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10"/>
    </row>
    <row r="30" spans="1:48" ht="15.75" x14ac:dyDescent="0.25">
      <c r="A30" s="45">
        <v>27</v>
      </c>
      <c r="B30" s="69" t="s">
        <v>10</v>
      </c>
      <c r="C30" s="22"/>
      <c r="D30" s="7">
        <v>370000</v>
      </c>
      <c r="E30" s="7">
        <f t="shared" si="1"/>
        <v>390000</v>
      </c>
      <c r="F30" s="111">
        <v>42772</v>
      </c>
      <c r="G30" s="9">
        <v>20000</v>
      </c>
      <c r="H30" s="8"/>
      <c r="I30" s="9"/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16"/>
      <c r="AC30" s="9"/>
      <c r="AD30" s="8"/>
      <c r="AE30" s="9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10"/>
    </row>
    <row r="31" spans="1:48" ht="15.75" x14ac:dyDescent="0.25">
      <c r="A31" s="45">
        <v>28</v>
      </c>
      <c r="B31" s="69" t="s">
        <v>13</v>
      </c>
      <c r="C31" s="22"/>
      <c r="D31" s="7">
        <v>129000</v>
      </c>
      <c r="E31" s="7">
        <f t="shared" si="1"/>
        <v>144000</v>
      </c>
      <c r="F31" s="49">
        <v>42779</v>
      </c>
      <c r="G31" s="50">
        <v>10000</v>
      </c>
      <c r="H31" s="8">
        <v>42793</v>
      </c>
      <c r="I31" s="9">
        <v>5000</v>
      </c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9"/>
      <c r="AC31" s="9"/>
      <c r="AD31" s="8"/>
      <c r="AE31" s="9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10"/>
    </row>
    <row r="32" spans="1:48" s="43" customFormat="1" ht="18" customHeight="1" x14ac:dyDescent="0.25">
      <c r="A32" s="45">
        <v>29</v>
      </c>
      <c r="B32" s="95" t="s">
        <v>41</v>
      </c>
      <c r="C32" s="40"/>
      <c r="D32" s="7">
        <v>87000</v>
      </c>
      <c r="E32" s="7">
        <f t="shared" si="1"/>
        <v>238000</v>
      </c>
      <c r="F32" s="51">
        <v>42767</v>
      </c>
      <c r="G32" s="52">
        <v>2000</v>
      </c>
      <c r="H32" s="41">
        <v>42768</v>
      </c>
      <c r="I32" s="27">
        <v>2000</v>
      </c>
      <c r="J32" s="41">
        <v>42769</v>
      </c>
      <c r="K32" s="27">
        <v>2000</v>
      </c>
      <c r="L32" s="41">
        <v>42772</v>
      </c>
      <c r="M32" s="27">
        <v>10000</v>
      </c>
      <c r="N32" s="8">
        <v>42773</v>
      </c>
      <c r="O32" s="27">
        <v>10000</v>
      </c>
      <c r="P32" s="41">
        <v>42774</v>
      </c>
      <c r="Q32" s="27">
        <v>10000</v>
      </c>
      <c r="R32" s="41">
        <v>42775</v>
      </c>
      <c r="S32" s="27">
        <v>5000</v>
      </c>
      <c r="T32" s="41">
        <v>42780</v>
      </c>
      <c r="U32" s="27">
        <v>20000</v>
      </c>
      <c r="V32" s="41">
        <v>42782</v>
      </c>
      <c r="W32" s="27">
        <v>20000</v>
      </c>
      <c r="X32" s="41">
        <v>42783</v>
      </c>
      <c r="Y32" s="27">
        <v>10000</v>
      </c>
      <c r="Z32" s="41">
        <v>42786</v>
      </c>
      <c r="AA32" s="27">
        <v>15000</v>
      </c>
      <c r="AB32" s="93">
        <v>42787</v>
      </c>
      <c r="AC32" s="27">
        <v>20000</v>
      </c>
      <c r="AD32" s="41">
        <v>42788</v>
      </c>
      <c r="AE32" s="27">
        <v>20000</v>
      </c>
      <c r="AF32" s="41">
        <v>42790</v>
      </c>
      <c r="AG32" s="27">
        <v>5000</v>
      </c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42"/>
    </row>
    <row r="33" spans="1:56" s="43" customFormat="1" ht="18" customHeight="1" x14ac:dyDescent="0.25">
      <c r="A33" s="45">
        <v>30</v>
      </c>
      <c r="B33" s="70" t="s">
        <v>28</v>
      </c>
      <c r="C33" s="44"/>
      <c r="D33" s="7">
        <v>611000</v>
      </c>
      <c r="E33" s="7">
        <f t="shared" si="1"/>
        <v>691000</v>
      </c>
      <c r="F33" s="51">
        <v>42786</v>
      </c>
      <c r="G33" s="52">
        <v>20000</v>
      </c>
      <c r="H33" s="41">
        <v>42787</v>
      </c>
      <c r="I33" s="27">
        <v>20000</v>
      </c>
      <c r="J33" s="41">
        <v>42789</v>
      </c>
      <c r="K33" s="27">
        <v>20000</v>
      </c>
      <c r="L33" s="41">
        <v>42790</v>
      </c>
      <c r="M33" s="27">
        <v>20000</v>
      </c>
      <c r="N33" s="41"/>
      <c r="O33" s="27"/>
      <c r="P33" s="41"/>
      <c r="Q33" s="27"/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27"/>
      <c r="AC33" s="27"/>
      <c r="AD33" s="41"/>
      <c r="AE33" s="27"/>
      <c r="AF33" s="41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42"/>
    </row>
    <row r="34" spans="1:56" ht="15" customHeight="1" x14ac:dyDescent="0.25">
      <c r="A34" s="45">
        <v>31</v>
      </c>
      <c r="B34" s="95" t="s">
        <v>42</v>
      </c>
      <c r="C34" s="61"/>
      <c r="D34" s="7">
        <v>165000</v>
      </c>
      <c r="E34" s="7">
        <f t="shared" si="1"/>
        <v>165000</v>
      </c>
      <c r="F34" s="49"/>
      <c r="G34" s="50"/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24"/>
      <c r="U34" s="9"/>
      <c r="V34" s="8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25"/>
      <c r="AL34" s="25"/>
      <c r="AM34" s="9"/>
      <c r="AN34" s="8"/>
      <c r="AO34" s="9"/>
      <c r="AP34" s="9"/>
      <c r="AQ34" s="9"/>
      <c r="AR34" s="9"/>
      <c r="AS34" s="9"/>
      <c r="AT34" s="9"/>
      <c r="AU34" s="9"/>
      <c r="AV34" s="10"/>
    </row>
    <row r="35" spans="1:56" ht="15" customHeight="1" x14ac:dyDescent="0.25">
      <c r="A35" s="45">
        <v>32</v>
      </c>
      <c r="B35" s="69" t="s">
        <v>9</v>
      </c>
      <c r="C35" s="61"/>
      <c r="D35" s="7">
        <v>210000</v>
      </c>
      <c r="E35" s="7">
        <f t="shared" si="1"/>
        <v>225000</v>
      </c>
      <c r="F35" s="8">
        <v>42787</v>
      </c>
      <c r="G35" s="9">
        <v>15000</v>
      </c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10"/>
    </row>
    <row r="36" spans="1:56" ht="15.75" x14ac:dyDescent="0.25">
      <c r="A36" s="45">
        <v>33</v>
      </c>
      <c r="B36" s="69" t="s">
        <v>21</v>
      </c>
      <c r="C36" s="61"/>
      <c r="D36" s="7">
        <v>127000</v>
      </c>
      <c r="E36" s="7">
        <f t="shared" si="1"/>
        <v>142000</v>
      </c>
      <c r="F36" s="49">
        <v>42779</v>
      </c>
      <c r="G36" s="50">
        <v>10000</v>
      </c>
      <c r="H36" s="8">
        <v>42786</v>
      </c>
      <c r="I36" s="9">
        <v>5000</v>
      </c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10"/>
    </row>
    <row r="37" spans="1:56" x14ac:dyDescent="0.25">
      <c r="A37" s="45">
        <v>34</v>
      </c>
      <c r="B37" s="95" t="s">
        <v>43</v>
      </c>
      <c r="C37" s="61"/>
      <c r="D37" s="7">
        <v>27000</v>
      </c>
      <c r="E37" s="7">
        <f t="shared" si="1"/>
        <v>44000</v>
      </c>
      <c r="F37" s="49">
        <v>42780</v>
      </c>
      <c r="G37" s="50">
        <v>10000</v>
      </c>
      <c r="H37" s="8">
        <v>42783</v>
      </c>
      <c r="I37" s="9">
        <v>5000</v>
      </c>
      <c r="J37" s="73">
        <v>42790</v>
      </c>
      <c r="K37" s="39">
        <v>2000</v>
      </c>
      <c r="L37" s="8"/>
      <c r="M37" s="27"/>
      <c r="N37" s="8"/>
      <c r="O37" s="9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23"/>
      <c r="AG37" s="9"/>
      <c r="AH37" s="8"/>
      <c r="AI37" s="9"/>
      <c r="AJ37" s="23"/>
      <c r="AK37" s="9"/>
      <c r="AL37" s="23"/>
      <c r="AM37" s="9"/>
      <c r="AN37" s="23"/>
      <c r="AO37" s="9"/>
      <c r="AP37" s="9"/>
      <c r="AQ37" s="9"/>
      <c r="AR37" s="9"/>
      <c r="AS37" s="9"/>
      <c r="AT37" s="9"/>
      <c r="AU37" s="9"/>
      <c r="AV37" s="10"/>
    </row>
    <row r="38" spans="1:56" x14ac:dyDescent="0.25">
      <c r="A38" s="45"/>
      <c r="B38" s="56"/>
      <c r="C38" s="61"/>
      <c r="D38" s="7">
        <v>0</v>
      </c>
      <c r="E38" s="7">
        <f t="shared" si="1"/>
        <v>0</v>
      </c>
      <c r="F38" s="8"/>
      <c r="G38" s="9"/>
      <c r="H38" s="49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10"/>
    </row>
    <row r="39" spans="1:56" x14ac:dyDescent="0.25">
      <c r="A39" s="45"/>
      <c r="B39" s="56"/>
      <c r="C39" s="61"/>
      <c r="D39" s="7">
        <v>0</v>
      </c>
      <c r="E39" s="7">
        <f t="shared" si="1"/>
        <v>0</v>
      </c>
      <c r="F39" s="49"/>
      <c r="G39" s="50"/>
      <c r="H39" s="8"/>
      <c r="I39" s="9"/>
      <c r="J39" s="8"/>
      <c r="K39" s="9"/>
      <c r="L39" s="28"/>
      <c r="M39" s="29"/>
      <c r="N39" s="8"/>
      <c r="O39" s="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10"/>
    </row>
    <row r="40" spans="1:56" x14ac:dyDescent="0.25">
      <c r="A40" s="45"/>
      <c r="B40" s="56"/>
      <c r="C40" s="62"/>
      <c r="D40" s="7">
        <v>0</v>
      </c>
      <c r="E40" s="7">
        <f t="shared" si="1"/>
        <v>0</v>
      </c>
      <c r="F40" s="49"/>
      <c r="G40" s="50"/>
      <c r="H40" s="8"/>
      <c r="I40" s="9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28"/>
      <c r="W40" s="9"/>
      <c r="X40" s="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10"/>
    </row>
    <row r="41" spans="1:56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49"/>
      <c r="G41" s="50"/>
      <c r="H41" s="8"/>
      <c r="I41" s="9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9"/>
      <c r="AC41" s="9"/>
      <c r="AD41" s="8"/>
      <c r="AE41" s="9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10"/>
    </row>
    <row r="42" spans="1:56" x14ac:dyDescent="0.25">
      <c r="A42" s="45"/>
      <c r="B42" s="56"/>
      <c r="C42" s="61"/>
      <c r="D42" s="7">
        <v>0</v>
      </c>
      <c r="E42" s="7">
        <f t="shared" si="1"/>
        <v>0</v>
      </c>
      <c r="F42" s="8"/>
      <c r="G42" s="9"/>
      <c r="H42" s="23"/>
      <c r="I42" s="9"/>
      <c r="J42" s="8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23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10"/>
    </row>
    <row r="43" spans="1:56" x14ac:dyDescent="0.25">
      <c r="A43" s="45"/>
      <c r="B43" s="56"/>
      <c r="C43" s="61"/>
      <c r="D43" s="7">
        <v>0</v>
      </c>
      <c r="E43" s="7">
        <f t="shared" si="1"/>
        <v>0</v>
      </c>
      <c r="F43" s="49"/>
      <c r="G43" s="50"/>
      <c r="H43" s="23"/>
      <c r="I43" s="9"/>
      <c r="J43" s="8"/>
      <c r="K43" s="9"/>
      <c r="L43" s="8"/>
      <c r="M43" s="9"/>
      <c r="N43" s="8"/>
      <c r="O43" s="9"/>
      <c r="P43" s="8"/>
      <c r="Q43" s="9"/>
      <c r="R43" s="8"/>
      <c r="S43" s="29"/>
      <c r="T43" s="8"/>
      <c r="U43" s="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10"/>
    </row>
    <row r="44" spans="1:56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49"/>
      <c r="G44" s="50"/>
      <c r="H44" s="19"/>
      <c r="I44" s="17"/>
      <c r="J44" s="8"/>
      <c r="K44" s="9"/>
      <c r="L44" s="8"/>
      <c r="M44" s="9"/>
      <c r="N44" s="8"/>
      <c r="O44" s="27"/>
      <c r="P44" s="8"/>
      <c r="Q44" s="9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28"/>
      <c r="AI44" s="30"/>
      <c r="AJ44" s="8"/>
      <c r="AK44" s="9"/>
      <c r="AL44" s="8"/>
      <c r="AM44" s="9"/>
      <c r="AN44" s="8"/>
      <c r="AO44" s="9"/>
      <c r="AP44" s="9"/>
      <c r="AQ44" s="9"/>
      <c r="AR44" s="9"/>
      <c r="AS44" s="9"/>
      <c r="AT44" s="9"/>
      <c r="AU44" s="9"/>
      <c r="AV44" s="10"/>
      <c r="AW44" s="30"/>
      <c r="AX44" s="30"/>
      <c r="AY44" s="30"/>
      <c r="AZ44" s="30"/>
      <c r="BA44" s="30"/>
      <c r="BB44" s="30"/>
      <c r="BC44" s="30"/>
      <c r="BD44" s="30"/>
    </row>
    <row r="45" spans="1:56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49"/>
      <c r="G45" s="50"/>
      <c r="H45" s="8"/>
      <c r="I45" s="9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9"/>
      <c r="AC45" s="9"/>
      <c r="AD45" s="8"/>
      <c r="AE45" s="9"/>
      <c r="AF45" s="8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10"/>
    </row>
    <row r="46" spans="1:56" x14ac:dyDescent="0.25">
      <c r="A46" s="45"/>
      <c r="B46" s="57"/>
      <c r="C46" s="61"/>
      <c r="D46" s="7">
        <v>0</v>
      </c>
      <c r="E46" s="7">
        <f t="shared" si="1"/>
        <v>0</v>
      </c>
      <c r="F46" s="49"/>
      <c r="G46" s="50"/>
      <c r="H46" s="8"/>
      <c r="I46" s="9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9"/>
      <c r="AC46" s="9"/>
      <c r="AD46" s="8"/>
      <c r="AE46" s="9"/>
      <c r="AF46" s="8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10"/>
    </row>
    <row r="47" spans="1:56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49"/>
      <c r="G47" s="50"/>
      <c r="H47" s="8"/>
      <c r="I47" s="9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9"/>
      <c r="AC47" s="9"/>
      <c r="AD47" s="8"/>
      <c r="AE47" s="9"/>
      <c r="AF47" s="8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10"/>
    </row>
    <row r="48" spans="1:56" x14ac:dyDescent="0.25">
      <c r="A48" s="45"/>
      <c r="B48" s="46"/>
      <c r="C48" s="26"/>
      <c r="D48" s="7">
        <v>0</v>
      </c>
      <c r="E48" s="7">
        <f t="shared" si="1"/>
        <v>0</v>
      </c>
      <c r="F48" s="49"/>
      <c r="G48" s="50"/>
      <c r="H48" s="19"/>
      <c r="I48" s="9"/>
      <c r="J48" s="8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9"/>
      <c r="AC48" s="9"/>
      <c r="AD48" s="8"/>
      <c r="AE48" s="9"/>
      <c r="AF48" s="8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10"/>
    </row>
    <row r="49" spans="1:48" x14ac:dyDescent="0.25">
      <c r="A49" s="39"/>
      <c r="B49" s="37"/>
      <c r="C49" s="26"/>
      <c r="D49" s="31">
        <v>0</v>
      </c>
      <c r="E49" s="31">
        <f t="shared" si="1"/>
        <v>0</v>
      </c>
      <c r="F49" s="8"/>
      <c r="G49" s="9"/>
      <c r="H49" s="19"/>
      <c r="I49" s="9"/>
      <c r="J49" s="8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9"/>
      <c r="AC49" s="9"/>
      <c r="AD49" s="8"/>
      <c r="AE49" s="9"/>
      <c r="AF49" s="8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10"/>
    </row>
    <row r="50" spans="1:48" x14ac:dyDescent="0.25">
      <c r="A50" s="39"/>
      <c r="B50" s="38"/>
      <c r="C50" s="32"/>
      <c r="D50" s="31">
        <v>0</v>
      </c>
      <c r="E50" s="31">
        <f t="shared" si="1"/>
        <v>0</v>
      </c>
      <c r="F50" s="8"/>
      <c r="G50" s="9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33"/>
      <c r="W50" s="9"/>
      <c r="X50" s="8"/>
      <c r="Y50" s="9"/>
      <c r="Z50" s="8"/>
      <c r="AA50" s="9"/>
      <c r="AB50" s="9"/>
      <c r="AC50" s="9"/>
      <c r="AD50" s="8"/>
      <c r="AE50" s="9"/>
      <c r="AF50" s="8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10"/>
    </row>
    <row r="51" spans="1:48" x14ac:dyDescent="0.25">
      <c r="A51" s="39"/>
      <c r="B51" s="38"/>
      <c r="C51" s="32"/>
      <c r="D51" s="31">
        <v>0</v>
      </c>
      <c r="E51" s="31">
        <f t="shared" si="1"/>
        <v>0</v>
      </c>
      <c r="F51" s="8"/>
      <c r="G51" s="9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33"/>
      <c r="W51" s="9"/>
      <c r="X51" s="8"/>
      <c r="Y51" s="9"/>
      <c r="Z51" s="8"/>
      <c r="AA51" s="9"/>
      <c r="AB51" s="9"/>
      <c r="AC51" s="9"/>
      <c r="AD51" s="8"/>
      <c r="AE51" s="9"/>
      <c r="AF51" s="8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10"/>
    </row>
    <row r="52" spans="1:48" x14ac:dyDescent="0.25">
      <c r="A52" s="39"/>
      <c r="B52" s="38"/>
      <c r="C52" s="32"/>
      <c r="D52" s="31"/>
      <c r="E52" s="31"/>
      <c r="F52" s="8"/>
      <c r="G52" s="9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33"/>
      <c r="W52" s="9"/>
      <c r="X52" s="8"/>
      <c r="Y52" s="9"/>
      <c r="Z52" s="8"/>
      <c r="AA52" s="9"/>
      <c r="AB52" s="9"/>
      <c r="AC52" s="9"/>
      <c r="AD52" s="8"/>
      <c r="AE52" s="9"/>
      <c r="AF52" s="8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10"/>
    </row>
    <row r="53" spans="1:48" x14ac:dyDescent="0.25">
      <c r="A53" s="39"/>
      <c r="B53" s="100"/>
      <c r="C53" s="101"/>
      <c r="D53" s="31">
        <v>11675345</v>
      </c>
      <c r="E53" s="31">
        <f>SUM(E4:E52)</f>
        <v>10557000</v>
      </c>
      <c r="F53" s="8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8"/>
      <c r="U53" s="9"/>
      <c r="V53" s="33"/>
      <c r="W53" s="9"/>
      <c r="X53" s="8"/>
      <c r="Y53" s="9"/>
      <c r="Z53" s="8"/>
      <c r="AA53" s="9"/>
      <c r="AB53" s="9"/>
      <c r="AC53" s="9"/>
      <c r="AD53" s="8"/>
      <c r="AE53" s="9"/>
      <c r="AF53" s="8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34"/>
    </row>
    <row r="54" spans="1:48" x14ac:dyDescent="0.25">
      <c r="T54" s="36"/>
      <c r="X54" s="36"/>
      <c r="Z54" s="36"/>
      <c r="AD54" s="36"/>
      <c r="AF54" s="36"/>
    </row>
    <row r="55" spans="1:48" x14ac:dyDescent="0.25">
      <c r="X55" s="36"/>
      <c r="Z55" s="36"/>
      <c r="AD55" s="36"/>
      <c r="AF55" s="36"/>
    </row>
    <row r="56" spans="1:48" x14ac:dyDescent="0.25">
      <c r="A56" s="53"/>
      <c r="B56" s="54"/>
      <c r="X56" s="36"/>
      <c r="Z56" s="36"/>
      <c r="AD56" s="36"/>
      <c r="AF56" s="36"/>
    </row>
  </sheetData>
  <mergeCells count="7">
    <mergeCell ref="E2:E3"/>
    <mergeCell ref="AV2:AV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Z56"/>
  <sheetViews>
    <sheetView tabSelected="1" workbookViewId="0">
      <pane xSplit="5" ySplit="3" topLeftCell="F15" activePane="bottomRight" state="frozen"/>
      <selection pane="topRight" activeCell="F1" sqref="F1"/>
      <selection pane="bottomLeft" activeCell="A4" sqref="A4"/>
      <selection pane="bottomRight" activeCell="B30" sqref="B30"/>
    </sheetView>
  </sheetViews>
  <sheetFormatPr defaultRowHeight="15" x14ac:dyDescent="0.25"/>
  <cols>
    <col min="2" max="2" width="42.28515625" bestFit="1" customWidth="1"/>
    <col min="3" max="3" width="15.5703125" style="35" customWidth="1"/>
    <col min="4" max="4" width="11.42578125" customWidth="1"/>
    <col min="5" max="7" width="11.140625" customWidth="1"/>
    <col min="8" max="8" width="21.140625" bestFit="1" customWidth="1"/>
    <col min="11" max="11" width="10.5703125" bestFit="1" customWidth="1"/>
    <col min="13" max="13" width="9.42578125" bestFit="1" customWidth="1"/>
    <col min="18" max="18" width="11.5703125" bestFit="1" customWidth="1"/>
    <col min="27" max="27" width="9.42578125" bestFit="1" customWidth="1"/>
    <col min="30" max="30" width="11.28515625" customWidth="1"/>
    <col min="38" max="38" width="9.42578125" bestFit="1" customWidth="1"/>
    <col min="41" max="41" width="10.5703125" bestFit="1" customWidth="1"/>
  </cols>
  <sheetData>
    <row r="1" spans="1:988" x14ac:dyDescent="0.25">
      <c r="A1" s="102" t="s">
        <v>0</v>
      </c>
      <c r="B1" s="105" t="s">
        <v>1</v>
      </c>
      <c r="C1" s="108" t="s">
        <v>2</v>
      </c>
      <c r="D1" s="81" t="s">
        <v>3</v>
      </c>
      <c r="E1" s="1" t="s">
        <v>4</v>
      </c>
      <c r="F1" s="1" t="s">
        <v>44</v>
      </c>
      <c r="G1" s="1" t="s">
        <v>46</v>
      </c>
      <c r="H1" s="2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988" x14ac:dyDescent="0.25">
      <c r="A2" s="103"/>
      <c r="B2" s="106"/>
      <c r="C2" s="109"/>
      <c r="D2" s="97" t="s">
        <v>6</v>
      </c>
      <c r="E2" s="97" t="s">
        <v>6</v>
      </c>
      <c r="F2" s="96" t="s">
        <v>45</v>
      </c>
      <c r="G2" s="96"/>
      <c r="H2" s="4">
        <f t="shared" ref="H2:AW2" si="0">IF(H3="Tgl",0,IF(H3="Rp",1,"Tgl atau RP?"))</f>
        <v>0</v>
      </c>
      <c r="I2" s="4">
        <f t="shared" si="0"/>
        <v>1</v>
      </c>
      <c r="J2" s="4">
        <f t="shared" si="0"/>
        <v>0</v>
      </c>
      <c r="K2" s="4">
        <f t="shared" si="0"/>
        <v>1</v>
      </c>
      <c r="L2" s="4">
        <f t="shared" si="0"/>
        <v>0</v>
      </c>
      <c r="M2" s="4">
        <f t="shared" si="0"/>
        <v>1</v>
      </c>
      <c r="N2" s="4">
        <f t="shared" si="0"/>
        <v>0</v>
      </c>
      <c r="O2" s="4">
        <f t="shared" si="0"/>
        <v>1</v>
      </c>
      <c r="P2" s="4">
        <f>IF(P3="Tgl",0,IF(P3="Rp",1,"Tgl atau RP?"))</f>
        <v>0</v>
      </c>
      <c r="Q2" s="4">
        <f t="shared" si="0"/>
        <v>1</v>
      </c>
      <c r="R2" s="4">
        <f t="shared" si="0"/>
        <v>0</v>
      </c>
      <c r="S2" s="4">
        <f t="shared" si="0"/>
        <v>1</v>
      </c>
      <c r="T2" s="4" t="str">
        <f t="shared" si="0"/>
        <v>Tgl atau RP?</v>
      </c>
      <c r="U2" s="4" t="str">
        <f t="shared" si="0"/>
        <v>Tgl atau RP?</v>
      </c>
      <c r="V2" s="4" t="str">
        <f t="shared" si="0"/>
        <v>Tgl atau RP?</v>
      </c>
      <c r="W2" s="4" t="str">
        <f t="shared" si="0"/>
        <v>Tgl atau RP?</v>
      </c>
      <c r="X2" s="4" t="str">
        <f t="shared" si="0"/>
        <v>Tgl atau RP?</v>
      </c>
      <c r="Y2" s="4" t="str">
        <f t="shared" si="0"/>
        <v>Tgl atau RP?</v>
      </c>
      <c r="Z2" s="4" t="str">
        <f t="shared" si="0"/>
        <v>Tgl atau RP?</v>
      </c>
      <c r="AA2" s="4" t="str">
        <f t="shared" si="0"/>
        <v>Tgl atau RP?</v>
      </c>
      <c r="AB2" s="4" t="str">
        <f t="shared" si="0"/>
        <v>Tgl atau RP?</v>
      </c>
      <c r="AC2" s="4" t="str">
        <f t="shared" si="0"/>
        <v>Tgl atau RP?</v>
      </c>
      <c r="AD2" s="4" t="str">
        <f t="shared" si="0"/>
        <v>Tgl atau RP?</v>
      </c>
      <c r="AE2" s="4" t="str">
        <f t="shared" si="0"/>
        <v>Tgl atau RP?</v>
      </c>
      <c r="AF2" s="4" t="str">
        <f t="shared" si="0"/>
        <v>Tgl atau RP?</v>
      </c>
      <c r="AG2" s="4" t="str">
        <f t="shared" si="0"/>
        <v>Tgl atau RP?</v>
      </c>
      <c r="AH2" s="4" t="str">
        <f t="shared" si="0"/>
        <v>Tgl atau RP?</v>
      </c>
      <c r="AI2" s="4" t="str">
        <f t="shared" si="0"/>
        <v>Tgl atau RP?</v>
      </c>
      <c r="AJ2" s="4" t="str">
        <f t="shared" si="0"/>
        <v>Tgl atau RP?</v>
      </c>
      <c r="AK2" s="4" t="str">
        <f t="shared" si="0"/>
        <v>Tgl atau RP?</v>
      </c>
      <c r="AL2" s="4" t="str">
        <f t="shared" si="0"/>
        <v>Tgl atau RP?</v>
      </c>
      <c r="AM2" s="4" t="str">
        <f t="shared" si="0"/>
        <v>Tgl atau RP?</v>
      </c>
      <c r="AN2" s="4" t="str">
        <f t="shared" si="0"/>
        <v>Tgl atau RP?</v>
      </c>
      <c r="AO2" s="4" t="str">
        <f t="shared" si="0"/>
        <v>Tgl atau RP?</v>
      </c>
      <c r="AP2" s="4" t="str">
        <f t="shared" si="0"/>
        <v>Tgl atau RP?</v>
      </c>
      <c r="AQ2" s="4" t="str">
        <f t="shared" si="0"/>
        <v>Tgl atau RP?</v>
      </c>
      <c r="AR2" s="4" t="str">
        <f t="shared" si="0"/>
        <v>Tgl atau RP?</v>
      </c>
      <c r="AS2" s="4" t="str">
        <f t="shared" si="0"/>
        <v>Tgl atau RP?</v>
      </c>
      <c r="AT2" s="4" t="str">
        <f t="shared" si="0"/>
        <v>Tgl atau RP?</v>
      </c>
      <c r="AU2" s="4" t="str">
        <f t="shared" si="0"/>
        <v>Tgl atau RP?</v>
      </c>
      <c r="AV2" s="4" t="str">
        <f t="shared" si="0"/>
        <v>Tgl atau RP?</v>
      </c>
      <c r="AW2" s="4" t="str">
        <f t="shared" si="0"/>
        <v>Tgl atau RP?</v>
      </c>
      <c r="AX2" s="98"/>
    </row>
    <row r="3" spans="1:988" x14ac:dyDescent="0.25">
      <c r="A3" s="104"/>
      <c r="B3" s="107"/>
      <c r="C3" s="110"/>
      <c r="D3" s="97"/>
      <c r="E3" s="97"/>
      <c r="F3" s="96"/>
      <c r="G3" s="96"/>
      <c r="H3" s="5" t="s">
        <v>7</v>
      </c>
      <c r="I3" s="6" t="s">
        <v>8</v>
      </c>
      <c r="J3" s="5" t="s">
        <v>7</v>
      </c>
      <c r="K3" s="6" t="s">
        <v>8</v>
      </c>
      <c r="L3" s="5" t="s">
        <v>7</v>
      </c>
      <c r="M3" s="6" t="s">
        <v>8</v>
      </c>
      <c r="N3" s="5" t="s">
        <v>7</v>
      </c>
      <c r="O3" s="6" t="s">
        <v>8</v>
      </c>
      <c r="P3" s="5" t="s">
        <v>7</v>
      </c>
      <c r="Q3" s="6" t="s">
        <v>8</v>
      </c>
      <c r="R3" s="5" t="s">
        <v>7</v>
      </c>
      <c r="S3" s="6" t="s">
        <v>8</v>
      </c>
      <c r="T3" s="5"/>
      <c r="U3" s="6"/>
      <c r="V3" s="5"/>
      <c r="W3" s="6"/>
      <c r="X3" s="5"/>
      <c r="Y3" s="6"/>
      <c r="Z3" s="5"/>
      <c r="AA3" s="6"/>
      <c r="AB3" s="5"/>
      <c r="AC3" s="6"/>
      <c r="AD3" s="5"/>
      <c r="AE3" s="6"/>
      <c r="AF3" s="5"/>
      <c r="AG3" s="6"/>
      <c r="AH3" s="5"/>
      <c r="AI3" s="6"/>
      <c r="AJ3" s="5"/>
      <c r="AK3" s="6"/>
      <c r="AL3" s="5"/>
      <c r="AM3" s="6"/>
      <c r="AN3" s="5"/>
      <c r="AO3" s="6"/>
      <c r="AP3" s="5"/>
      <c r="AQ3" s="6"/>
      <c r="AR3" s="5"/>
      <c r="AS3" s="6"/>
      <c r="AT3" s="5"/>
      <c r="AU3" s="6"/>
      <c r="AV3" s="5"/>
      <c r="AW3" s="6"/>
      <c r="AX3" s="99"/>
    </row>
    <row r="4" spans="1:988" x14ac:dyDescent="0.25">
      <c r="A4" s="45">
        <v>1</v>
      </c>
      <c r="B4" s="70" t="s">
        <v>15</v>
      </c>
      <c r="C4" s="59"/>
      <c r="D4" s="7">
        <v>5000</v>
      </c>
      <c r="E4" s="7">
        <f t="shared" ref="E4:E51" si="1">SUMIF($H$2:$XFD$2,1,H4:XFD4)+D4</f>
        <v>5000</v>
      </c>
      <c r="F4" s="7">
        <v>0</v>
      </c>
      <c r="G4" s="7">
        <f>E4-F4</f>
        <v>5000</v>
      </c>
      <c r="H4" s="49"/>
      <c r="I4" s="6"/>
      <c r="J4" s="49"/>
      <c r="K4" s="6"/>
      <c r="L4" s="5"/>
      <c r="M4" s="6"/>
      <c r="N4" s="55"/>
      <c r="O4" s="6"/>
      <c r="P4" s="5"/>
      <c r="Q4" s="6"/>
      <c r="R4" s="5"/>
      <c r="S4" s="6"/>
      <c r="T4" s="5"/>
      <c r="U4" s="6"/>
      <c r="V4" s="5"/>
      <c r="W4" s="6"/>
      <c r="X4" s="5"/>
      <c r="Y4" s="6"/>
      <c r="Z4" s="5"/>
      <c r="AA4" s="6"/>
      <c r="AB4" s="5"/>
      <c r="AC4" s="6"/>
      <c r="AD4" s="5"/>
      <c r="AE4" s="6"/>
      <c r="AF4" s="5"/>
      <c r="AG4" s="6"/>
      <c r="AH4" s="5"/>
      <c r="AI4" s="6"/>
      <c r="AJ4" s="5"/>
      <c r="AK4" s="6"/>
      <c r="AL4" s="5"/>
      <c r="AM4" s="6"/>
      <c r="AN4" s="5"/>
      <c r="AO4" s="6"/>
      <c r="AP4" s="5"/>
      <c r="AQ4" s="6"/>
      <c r="AR4" s="5"/>
      <c r="AS4" s="6"/>
      <c r="AT4" s="5"/>
      <c r="AU4" s="6"/>
      <c r="AV4" s="5"/>
      <c r="AW4" s="6"/>
      <c r="AX4" s="82"/>
    </row>
    <row r="5" spans="1:988" x14ac:dyDescent="0.25">
      <c r="A5" s="45">
        <v>2</v>
      </c>
      <c r="B5" s="70" t="s">
        <v>22</v>
      </c>
      <c r="C5" s="59"/>
      <c r="D5" s="7">
        <v>57500</v>
      </c>
      <c r="E5" s="7">
        <f t="shared" si="1"/>
        <v>57500</v>
      </c>
      <c r="F5" s="7">
        <v>70157</v>
      </c>
      <c r="G5" s="7">
        <f t="shared" ref="G5:G37" si="2">E5-F5</f>
        <v>-12657</v>
      </c>
      <c r="H5" s="49"/>
      <c r="I5" s="79"/>
      <c r="J5" s="49"/>
      <c r="K5" s="6"/>
      <c r="L5" s="5"/>
      <c r="M5" s="6"/>
      <c r="N5" s="5"/>
      <c r="O5" s="6"/>
      <c r="P5" s="5"/>
      <c r="Q5" s="6"/>
      <c r="R5" s="5"/>
      <c r="S5" s="6"/>
      <c r="T5" s="5"/>
      <c r="U5" s="6"/>
      <c r="V5" s="5"/>
      <c r="W5" s="6"/>
      <c r="X5" s="5"/>
      <c r="Y5" s="6"/>
      <c r="Z5" s="5"/>
      <c r="AA5" s="6"/>
      <c r="AB5" s="5"/>
      <c r="AC5" s="6"/>
      <c r="AD5" s="5"/>
      <c r="AE5" s="6"/>
      <c r="AF5" s="5"/>
      <c r="AG5" s="6"/>
      <c r="AH5" s="5"/>
      <c r="AI5" s="6"/>
      <c r="AJ5" s="5"/>
      <c r="AK5" s="6"/>
      <c r="AL5" s="5"/>
      <c r="AM5" s="6"/>
      <c r="AN5" s="5"/>
      <c r="AO5" s="6"/>
      <c r="AP5" s="5"/>
      <c r="AQ5" s="6"/>
      <c r="AR5" s="5"/>
      <c r="AS5" s="6"/>
      <c r="AT5" s="5"/>
      <c r="AU5" s="6"/>
      <c r="AV5" s="5"/>
      <c r="AW5" s="6"/>
      <c r="AX5" s="82"/>
    </row>
    <row r="6" spans="1:988" x14ac:dyDescent="0.25">
      <c r="A6" s="45">
        <v>3</v>
      </c>
      <c r="B6" s="70" t="s">
        <v>25</v>
      </c>
      <c r="C6" s="59"/>
      <c r="D6" s="7">
        <v>95000</v>
      </c>
      <c r="E6" s="7">
        <f t="shared" si="1"/>
        <v>95000</v>
      </c>
      <c r="F6" s="7">
        <v>192989</v>
      </c>
      <c r="G6" s="7">
        <f t="shared" si="2"/>
        <v>-97989</v>
      </c>
      <c r="H6" s="71"/>
      <c r="I6" s="48"/>
      <c r="J6" s="5"/>
      <c r="K6" s="6"/>
      <c r="L6" s="5"/>
      <c r="M6" s="6"/>
      <c r="N6" s="5"/>
      <c r="O6" s="6"/>
      <c r="P6" s="5"/>
      <c r="Q6" s="6"/>
      <c r="R6" s="73"/>
      <c r="S6" s="6"/>
      <c r="T6" s="5"/>
      <c r="U6" s="6"/>
      <c r="V6" s="5"/>
      <c r="W6" s="6"/>
      <c r="X6" s="5"/>
      <c r="Y6" s="6"/>
      <c r="Z6" s="5"/>
      <c r="AA6" s="6"/>
      <c r="AB6" s="5"/>
      <c r="AC6" s="6"/>
      <c r="AD6" s="5"/>
      <c r="AE6" s="6"/>
      <c r="AF6" s="5"/>
      <c r="AG6" s="6"/>
      <c r="AH6" s="5"/>
      <c r="AI6" s="6"/>
      <c r="AJ6" s="5"/>
      <c r="AK6" s="6"/>
      <c r="AL6" s="5"/>
      <c r="AM6" s="6"/>
      <c r="AN6" s="5"/>
      <c r="AO6" s="6"/>
      <c r="AP6" s="5"/>
      <c r="AQ6" s="6"/>
      <c r="AR6" s="5"/>
      <c r="AS6" s="6"/>
      <c r="AT6" s="5"/>
      <c r="AU6" s="6"/>
      <c r="AV6" s="5"/>
      <c r="AW6" s="6"/>
      <c r="AX6" s="82"/>
    </row>
    <row r="7" spans="1:988" ht="16.5" thickBot="1" x14ac:dyDescent="0.3">
      <c r="A7" s="45">
        <v>4</v>
      </c>
      <c r="B7" s="69" t="s">
        <v>31</v>
      </c>
      <c r="C7" s="59"/>
      <c r="D7" s="7">
        <v>125000</v>
      </c>
      <c r="E7" s="7">
        <f t="shared" si="1"/>
        <v>125000</v>
      </c>
      <c r="F7" s="7">
        <v>0</v>
      </c>
      <c r="G7" s="7">
        <f t="shared" si="2"/>
        <v>125000</v>
      </c>
      <c r="H7" s="49"/>
      <c r="I7" s="48"/>
      <c r="J7" s="72"/>
      <c r="K7" s="6"/>
      <c r="L7" s="5"/>
      <c r="M7" s="6"/>
      <c r="N7" s="5"/>
      <c r="O7" s="6"/>
      <c r="P7" s="5"/>
      <c r="Q7" s="6"/>
      <c r="R7" s="5"/>
      <c r="S7" s="6"/>
      <c r="T7" s="5"/>
      <c r="U7" s="6"/>
      <c r="V7" s="5"/>
      <c r="W7" s="6"/>
      <c r="X7" s="5"/>
      <c r="Y7" s="6"/>
      <c r="Z7" s="5"/>
      <c r="AA7" s="6"/>
      <c r="AB7" s="5"/>
      <c r="AC7" s="6"/>
      <c r="AD7" s="5"/>
      <c r="AE7" s="6"/>
      <c r="AF7" s="5"/>
      <c r="AG7" s="6"/>
      <c r="AH7" s="5"/>
      <c r="AI7" s="6"/>
      <c r="AJ7" s="5"/>
      <c r="AK7" s="6"/>
      <c r="AL7" s="5"/>
      <c r="AM7" s="6"/>
      <c r="AN7" s="5"/>
      <c r="AO7" s="6"/>
      <c r="AP7" s="5"/>
      <c r="AQ7" s="6"/>
      <c r="AR7" s="5"/>
      <c r="AS7" s="6"/>
      <c r="AT7" s="5"/>
      <c r="AU7" s="6"/>
      <c r="AV7" s="5"/>
      <c r="AW7" s="6"/>
      <c r="AX7" s="82"/>
    </row>
    <row r="8" spans="1:988" ht="15.75" thickBot="1" x14ac:dyDescent="0.3">
      <c r="A8" s="45">
        <v>5</v>
      </c>
      <c r="B8" s="94" t="s">
        <v>32</v>
      </c>
      <c r="C8" s="59"/>
      <c r="D8" s="7">
        <v>153500</v>
      </c>
      <c r="E8" s="7">
        <f t="shared" si="1"/>
        <v>165500</v>
      </c>
      <c r="F8" s="7">
        <v>296820</v>
      </c>
      <c r="G8" s="7">
        <f t="shared" si="2"/>
        <v>-131320</v>
      </c>
      <c r="H8" s="72">
        <v>42797</v>
      </c>
      <c r="I8" s="79">
        <v>4000</v>
      </c>
      <c r="J8" s="72">
        <v>42801</v>
      </c>
      <c r="K8" s="6">
        <v>4000</v>
      </c>
      <c r="L8" s="72">
        <v>42803</v>
      </c>
      <c r="M8" s="6">
        <v>4000</v>
      </c>
      <c r="N8" s="72"/>
      <c r="O8" s="6"/>
      <c r="P8" s="72"/>
      <c r="Q8" s="6"/>
      <c r="R8" s="72"/>
      <c r="S8" s="6"/>
      <c r="T8" s="5"/>
      <c r="U8" s="6"/>
      <c r="V8" s="5"/>
      <c r="W8" s="6"/>
      <c r="X8" s="5"/>
      <c r="Y8" s="6"/>
      <c r="Z8" s="5"/>
      <c r="AA8" s="6"/>
      <c r="AB8" s="5"/>
      <c r="AC8" s="6"/>
      <c r="AD8" s="5"/>
      <c r="AE8" s="6"/>
      <c r="AF8" s="5"/>
      <c r="AG8" s="6"/>
      <c r="AH8" s="5"/>
      <c r="AI8" s="6"/>
      <c r="AJ8" s="5"/>
      <c r="AK8" s="6"/>
      <c r="AL8" s="5"/>
      <c r="AM8" s="6"/>
      <c r="AN8" s="5"/>
      <c r="AO8" s="6"/>
      <c r="AP8" s="5"/>
      <c r="AQ8" s="6"/>
      <c r="AR8" s="5"/>
      <c r="AS8" s="6"/>
      <c r="AT8" s="5"/>
      <c r="AU8" s="6"/>
      <c r="AV8" s="5"/>
      <c r="AW8" s="6"/>
      <c r="AX8" s="82"/>
    </row>
    <row r="9" spans="1:988" x14ac:dyDescent="0.25">
      <c r="A9" s="45">
        <v>6</v>
      </c>
      <c r="B9" s="70" t="s">
        <v>27</v>
      </c>
      <c r="C9" s="59"/>
      <c r="D9" s="7">
        <v>534000</v>
      </c>
      <c r="E9" s="7">
        <f t="shared" si="1"/>
        <v>534000</v>
      </c>
      <c r="F9" s="7">
        <v>539980</v>
      </c>
      <c r="G9" s="7">
        <f t="shared" si="2"/>
        <v>-5980</v>
      </c>
      <c r="H9" s="71"/>
      <c r="I9" s="48"/>
      <c r="J9" s="73"/>
      <c r="K9" s="80"/>
      <c r="L9" s="73"/>
      <c r="M9" s="39"/>
      <c r="N9" s="5"/>
      <c r="O9" s="6"/>
      <c r="P9" s="5"/>
      <c r="Q9" s="6"/>
      <c r="R9" s="5"/>
      <c r="S9" s="6"/>
      <c r="T9" s="5"/>
      <c r="U9" s="6"/>
      <c r="V9" s="5"/>
      <c r="W9" s="6"/>
      <c r="X9" s="5"/>
      <c r="Y9" s="6"/>
      <c r="Z9" s="5"/>
      <c r="AA9" s="6"/>
      <c r="AB9" s="5"/>
      <c r="AC9" s="6"/>
      <c r="AD9" s="5"/>
      <c r="AE9" s="6"/>
      <c r="AF9" s="5"/>
      <c r="AG9" s="6"/>
      <c r="AH9" s="5"/>
      <c r="AI9" s="6"/>
      <c r="AJ9" s="5"/>
      <c r="AK9" s="6"/>
      <c r="AL9" s="5"/>
      <c r="AM9" s="6"/>
      <c r="AN9" s="5"/>
      <c r="AO9" s="6"/>
      <c r="AP9" s="5"/>
      <c r="AQ9" s="6"/>
      <c r="AR9" s="5"/>
      <c r="AS9" s="6"/>
      <c r="AT9" s="5"/>
      <c r="AU9" s="6"/>
      <c r="AV9" s="5"/>
      <c r="AW9" s="6"/>
      <c r="AX9" s="82"/>
    </row>
    <row r="10" spans="1:988" ht="15.75" x14ac:dyDescent="0.25">
      <c r="A10" s="45">
        <v>7</v>
      </c>
      <c r="B10" s="69" t="s">
        <v>16</v>
      </c>
      <c r="C10" s="59"/>
      <c r="D10" s="7">
        <v>559000</v>
      </c>
      <c r="E10" s="7">
        <f t="shared" si="1"/>
        <v>599000</v>
      </c>
      <c r="F10" s="7">
        <v>479641</v>
      </c>
      <c r="G10" s="7">
        <f t="shared" si="2"/>
        <v>119359</v>
      </c>
      <c r="H10" s="49">
        <v>42796</v>
      </c>
      <c r="I10" s="48">
        <v>10000</v>
      </c>
      <c r="J10" s="72">
        <v>42801</v>
      </c>
      <c r="K10" s="6">
        <v>10000</v>
      </c>
      <c r="L10" s="72">
        <v>42802</v>
      </c>
      <c r="M10" s="6">
        <v>10000</v>
      </c>
      <c r="N10" s="72">
        <v>42803</v>
      </c>
      <c r="O10" s="6">
        <v>10000</v>
      </c>
      <c r="P10" s="72"/>
      <c r="Q10" s="6"/>
      <c r="R10" s="72"/>
      <c r="S10" s="6"/>
      <c r="T10" s="5"/>
      <c r="U10" s="6"/>
      <c r="V10" s="5"/>
      <c r="W10" s="6"/>
      <c r="X10" s="5"/>
      <c r="Y10" s="6"/>
      <c r="Z10" s="5"/>
      <c r="AA10" s="6"/>
      <c r="AB10" s="5"/>
      <c r="AC10" s="6"/>
      <c r="AD10" s="5"/>
      <c r="AE10" s="6"/>
      <c r="AF10" s="5"/>
      <c r="AG10" s="6"/>
      <c r="AH10" s="5"/>
      <c r="AI10" s="6"/>
      <c r="AJ10" s="5"/>
      <c r="AK10" s="6"/>
      <c r="AL10" s="5"/>
      <c r="AM10" s="6"/>
      <c r="AN10" s="5"/>
      <c r="AO10" s="6"/>
      <c r="AP10" s="5"/>
      <c r="AQ10" s="6"/>
      <c r="AR10" s="5"/>
      <c r="AS10" s="6"/>
      <c r="AT10" s="5"/>
      <c r="AU10" s="6"/>
      <c r="AV10" s="5"/>
      <c r="AW10" s="6"/>
      <c r="AX10" s="82"/>
    </row>
    <row r="11" spans="1:988" x14ac:dyDescent="0.25">
      <c r="A11" s="45">
        <v>8</v>
      </c>
      <c r="B11" s="95" t="s">
        <v>33</v>
      </c>
      <c r="C11" s="59"/>
      <c r="D11" s="7">
        <v>682000</v>
      </c>
      <c r="E11" s="7">
        <f t="shared" si="1"/>
        <v>692000</v>
      </c>
      <c r="F11" s="7">
        <v>830962</v>
      </c>
      <c r="G11" s="7">
        <f t="shared" si="2"/>
        <v>-138962</v>
      </c>
      <c r="H11" s="49">
        <v>42802</v>
      </c>
      <c r="I11" s="48">
        <v>10000</v>
      </c>
      <c r="J11" s="72"/>
      <c r="K11" s="6"/>
      <c r="L11" s="72"/>
      <c r="M11" s="6"/>
      <c r="N11" s="72"/>
      <c r="O11" s="6"/>
      <c r="P11" s="5"/>
      <c r="Q11" s="6"/>
      <c r="R11" s="5"/>
      <c r="S11" s="6"/>
      <c r="T11" s="5"/>
      <c r="U11" s="6"/>
      <c r="V11" s="5"/>
      <c r="W11" s="6"/>
      <c r="X11" s="5"/>
      <c r="Y11" s="6"/>
      <c r="Z11" s="5"/>
      <c r="AA11" s="6"/>
      <c r="AB11" s="5"/>
      <c r="AC11" s="6"/>
      <c r="AD11" s="5"/>
      <c r="AE11" s="6"/>
      <c r="AF11" s="5"/>
      <c r="AG11" s="6"/>
      <c r="AH11" s="5"/>
      <c r="AI11" s="6"/>
      <c r="AJ11" s="5"/>
      <c r="AK11" s="6"/>
      <c r="AL11" s="5"/>
      <c r="AM11" s="6"/>
      <c r="AN11" s="5"/>
      <c r="AO11" s="6"/>
      <c r="AP11" s="5"/>
      <c r="AQ11" s="6"/>
      <c r="AR11" s="5"/>
      <c r="AS11" s="6"/>
      <c r="AT11" s="5"/>
      <c r="AU11" s="6"/>
      <c r="AV11" s="5"/>
      <c r="AW11" s="6"/>
      <c r="AX11" s="82"/>
    </row>
    <row r="12" spans="1:988" ht="15.75" x14ac:dyDescent="0.25">
      <c r="A12" s="45">
        <v>9</v>
      </c>
      <c r="B12" s="69" t="s">
        <v>17</v>
      </c>
      <c r="C12" s="59"/>
      <c r="D12" s="7">
        <v>97000</v>
      </c>
      <c r="E12" s="7">
        <f t="shared" si="1"/>
        <v>112000</v>
      </c>
      <c r="F12" s="7">
        <v>37000</v>
      </c>
      <c r="G12" s="7">
        <f t="shared" si="2"/>
        <v>75000</v>
      </c>
      <c r="H12" s="71">
        <v>42800</v>
      </c>
      <c r="I12" s="48">
        <v>15000</v>
      </c>
      <c r="J12" s="72"/>
      <c r="K12" s="6"/>
      <c r="L12" s="72"/>
      <c r="M12" s="6"/>
      <c r="N12" s="5"/>
      <c r="O12" s="6"/>
      <c r="P12" s="5"/>
      <c r="Q12" s="6"/>
      <c r="R12" s="5"/>
      <c r="S12" s="6"/>
      <c r="T12" s="5"/>
      <c r="U12" s="6"/>
      <c r="V12" s="5"/>
      <c r="W12" s="6"/>
      <c r="X12" s="5"/>
      <c r="Y12" s="6"/>
      <c r="Z12" s="5"/>
      <c r="AA12" s="6"/>
      <c r="AB12" s="5"/>
      <c r="AC12" s="6"/>
      <c r="AD12" s="5"/>
      <c r="AE12" s="6"/>
      <c r="AF12" s="5"/>
      <c r="AG12" s="6"/>
      <c r="AH12" s="5"/>
      <c r="AI12" s="6"/>
      <c r="AJ12" s="5"/>
      <c r="AK12" s="6"/>
      <c r="AL12" s="5"/>
      <c r="AM12" s="6"/>
      <c r="AN12" s="5"/>
      <c r="AO12" s="6"/>
      <c r="AP12" s="5"/>
      <c r="AQ12" s="6"/>
      <c r="AR12" s="5"/>
      <c r="AS12" s="6"/>
      <c r="AT12" s="5"/>
      <c r="AU12" s="6"/>
      <c r="AV12" s="5"/>
      <c r="AW12" s="6"/>
      <c r="AX12" s="82"/>
    </row>
    <row r="13" spans="1:988" x14ac:dyDescent="0.25">
      <c r="A13" s="45">
        <v>10</v>
      </c>
      <c r="B13" s="70" t="s">
        <v>34</v>
      </c>
      <c r="C13" s="59"/>
      <c r="D13" s="7">
        <v>10000</v>
      </c>
      <c r="E13" s="7">
        <f t="shared" si="1"/>
        <v>10000</v>
      </c>
      <c r="F13" s="7">
        <v>46662</v>
      </c>
      <c r="G13" s="7">
        <f t="shared" si="2"/>
        <v>-36662</v>
      </c>
      <c r="H13" s="49"/>
      <c r="I13" s="48"/>
      <c r="J13" s="49"/>
      <c r="K13" s="6"/>
      <c r="L13" s="49"/>
      <c r="M13" s="6"/>
      <c r="N13" s="5"/>
      <c r="O13" s="6"/>
      <c r="P13" s="5"/>
      <c r="Q13" s="6"/>
      <c r="R13" s="5"/>
      <c r="S13" s="6"/>
      <c r="T13" s="5"/>
      <c r="U13" s="6"/>
      <c r="V13" s="5"/>
      <c r="W13" s="6"/>
      <c r="X13" s="5"/>
      <c r="Y13" s="6"/>
      <c r="Z13" s="5"/>
      <c r="AA13" s="6"/>
      <c r="AB13" s="5"/>
      <c r="AC13" s="6"/>
      <c r="AD13" s="5"/>
      <c r="AE13" s="6"/>
      <c r="AF13" s="5"/>
      <c r="AG13" s="6"/>
      <c r="AH13" s="5"/>
      <c r="AI13" s="6"/>
      <c r="AJ13" s="5"/>
      <c r="AK13" s="6"/>
      <c r="AL13" s="5"/>
      <c r="AM13" s="6"/>
      <c r="AN13" s="5"/>
      <c r="AO13" s="6"/>
      <c r="AP13" s="5"/>
      <c r="AQ13" s="6"/>
      <c r="AR13" s="5"/>
      <c r="AS13" s="6"/>
      <c r="AT13" s="5"/>
      <c r="AU13" s="6"/>
      <c r="AV13" s="5"/>
      <c r="AW13" s="6"/>
      <c r="AX13" s="82"/>
    </row>
    <row r="14" spans="1:988" ht="15" customHeight="1" x14ac:dyDescent="0.25">
      <c r="A14" s="45">
        <v>11</v>
      </c>
      <c r="B14" s="70" t="s">
        <v>24</v>
      </c>
      <c r="C14" s="59"/>
      <c r="D14" s="7">
        <v>452000</v>
      </c>
      <c r="E14" s="7">
        <f t="shared" si="1"/>
        <v>467000</v>
      </c>
      <c r="F14" s="7">
        <v>680645</v>
      </c>
      <c r="G14" s="7">
        <f t="shared" si="2"/>
        <v>-213645</v>
      </c>
      <c r="H14" s="49">
        <v>42797</v>
      </c>
      <c r="I14" s="48">
        <v>10000</v>
      </c>
      <c r="J14" s="49">
        <v>42800</v>
      </c>
      <c r="K14" s="6">
        <v>5000</v>
      </c>
      <c r="L14" s="72"/>
      <c r="M14" s="6"/>
      <c r="N14" s="72"/>
      <c r="O14" s="6"/>
      <c r="P14" s="74"/>
      <c r="Q14" s="6"/>
      <c r="R14" s="8"/>
      <c r="S14" s="9"/>
      <c r="T14" s="8"/>
      <c r="U14" s="9"/>
      <c r="V14" s="5"/>
      <c r="W14" s="6"/>
      <c r="X14" s="5"/>
      <c r="Y14" s="6"/>
      <c r="Z14" s="5"/>
      <c r="AA14" s="6"/>
      <c r="AB14" s="5"/>
      <c r="AC14" s="6"/>
      <c r="AD14" s="5"/>
      <c r="AE14" s="6"/>
      <c r="AF14" s="5"/>
      <c r="AG14" s="6"/>
      <c r="AH14" s="5"/>
      <c r="AI14" s="6"/>
      <c r="AJ14" s="5"/>
      <c r="AK14" s="6"/>
      <c r="AL14" s="5"/>
      <c r="AM14" s="6"/>
      <c r="AN14" s="5"/>
      <c r="AO14" s="6"/>
      <c r="AP14" s="5"/>
      <c r="AQ14" s="6"/>
      <c r="AR14" s="5"/>
      <c r="AS14" s="6"/>
      <c r="AT14" s="5"/>
      <c r="AU14" s="6"/>
      <c r="AV14" s="5"/>
      <c r="AW14" s="6"/>
      <c r="AX14" s="82"/>
    </row>
    <row r="15" spans="1:988" x14ac:dyDescent="0.25">
      <c r="A15" s="45">
        <v>12</v>
      </c>
      <c r="B15" s="95" t="s">
        <v>35</v>
      </c>
      <c r="C15" s="59"/>
      <c r="D15" s="7">
        <v>980000</v>
      </c>
      <c r="E15" s="7">
        <f t="shared" si="1"/>
        <v>980000</v>
      </c>
      <c r="F15" s="7">
        <v>1108644</v>
      </c>
      <c r="G15" s="7">
        <f t="shared" si="2"/>
        <v>-128644</v>
      </c>
      <c r="H15" s="72"/>
      <c r="I15" s="6"/>
      <c r="J15" s="72"/>
      <c r="K15" s="6"/>
      <c r="L15" s="75"/>
      <c r="M15" s="76"/>
      <c r="N15" s="5"/>
      <c r="O15" s="6"/>
      <c r="P15" s="5"/>
      <c r="Q15" s="6"/>
      <c r="R15" s="5"/>
      <c r="S15" s="6"/>
      <c r="T15" s="5"/>
      <c r="U15" s="6"/>
      <c r="V15" s="5"/>
      <c r="W15" s="6"/>
      <c r="X15" s="5"/>
      <c r="Y15" s="6"/>
      <c r="Z15" s="5"/>
      <c r="AA15" s="6"/>
      <c r="AB15" s="5"/>
      <c r="AC15" s="6"/>
      <c r="AD15" s="5"/>
      <c r="AE15" s="6"/>
      <c r="AF15" s="5"/>
      <c r="AG15" s="6"/>
      <c r="AH15" s="5"/>
      <c r="AI15" s="6"/>
      <c r="AJ15" s="5"/>
      <c r="AK15" s="6"/>
      <c r="AL15" s="5"/>
      <c r="AM15" s="6"/>
      <c r="AN15" s="5"/>
      <c r="AO15" s="6"/>
      <c r="AP15" s="5"/>
      <c r="AQ15" s="6"/>
      <c r="AR15" s="5"/>
      <c r="AS15" s="6"/>
      <c r="AT15" s="5"/>
      <c r="AU15" s="6"/>
      <c r="AV15" s="5"/>
      <c r="AW15" s="6"/>
      <c r="AX15" s="82"/>
    </row>
    <row r="16" spans="1:988" s="15" customFormat="1" ht="15" customHeight="1" x14ac:dyDescent="0.25">
      <c r="A16" s="45">
        <v>13</v>
      </c>
      <c r="B16" s="69" t="s">
        <v>11</v>
      </c>
      <c r="C16" s="22"/>
      <c r="D16" s="7">
        <v>580000</v>
      </c>
      <c r="E16" s="7">
        <f t="shared" si="1"/>
        <v>600000</v>
      </c>
      <c r="F16" s="7">
        <v>575971</v>
      </c>
      <c r="G16" s="7">
        <f t="shared" si="2"/>
        <v>24029</v>
      </c>
      <c r="H16" s="49">
        <v>42797</v>
      </c>
      <c r="I16" s="50">
        <v>20000</v>
      </c>
      <c r="J16" s="8"/>
      <c r="K16" s="9"/>
      <c r="L16" s="8"/>
      <c r="M16" s="9"/>
      <c r="N16" s="8"/>
      <c r="O16" s="9"/>
      <c r="P16" s="8"/>
      <c r="Q16" s="9"/>
      <c r="R16" s="8"/>
      <c r="S16" s="9"/>
      <c r="T16" s="8"/>
      <c r="U16" s="9"/>
      <c r="V16" s="8"/>
      <c r="W16" s="9"/>
      <c r="X16" s="8"/>
      <c r="Y16" s="9"/>
      <c r="Z16" s="8"/>
      <c r="AA16" s="9"/>
      <c r="AB16" s="8"/>
      <c r="AC16" s="9"/>
      <c r="AD16" s="9"/>
      <c r="AE16" s="9"/>
      <c r="AF16" s="8"/>
      <c r="AG16" s="9"/>
      <c r="AH16" s="8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10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2"/>
      <c r="BW16" s="11"/>
      <c r="BX16" s="12"/>
      <c r="BY16" s="11"/>
      <c r="BZ16" s="12"/>
      <c r="CA16" s="11"/>
      <c r="CB16" s="12"/>
      <c r="CC16" s="11"/>
      <c r="CD16" s="12"/>
      <c r="CE16" s="11"/>
      <c r="CF16" s="12"/>
      <c r="CG16" s="11"/>
      <c r="CH16" s="12"/>
      <c r="CI16" s="11"/>
      <c r="CJ16" s="12"/>
      <c r="CK16" s="11"/>
      <c r="CL16" s="12"/>
      <c r="CM16" s="11"/>
      <c r="CN16" s="12"/>
      <c r="CO16" s="11"/>
      <c r="CP16" s="12"/>
      <c r="CQ16" s="11"/>
      <c r="CR16" s="12"/>
      <c r="CS16" s="11"/>
      <c r="CT16" s="12"/>
      <c r="CU16" s="11"/>
      <c r="CV16" s="12"/>
      <c r="CW16" s="11"/>
      <c r="CX16" s="12"/>
      <c r="CY16" s="11"/>
      <c r="CZ16" s="12"/>
      <c r="DA16" s="11"/>
      <c r="DB16" s="12"/>
      <c r="DC16" s="11"/>
      <c r="DD16" s="12"/>
      <c r="DE16" s="11"/>
      <c r="DF16" s="12"/>
      <c r="DG16" s="11"/>
      <c r="DH16" s="12"/>
      <c r="DI16" s="11"/>
      <c r="DJ16" s="12"/>
      <c r="DK16" s="11"/>
      <c r="DL16" s="12"/>
      <c r="DM16" s="11"/>
      <c r="DN16" s="12"/>
      <c r="DO16" s="11"/>
      <c r="DP16" s="12"/>
      <c r="DQ16" s="11"/>
      <c r="DR16" s="12"/>
      <c r="DS16" s="11"/>
      <c r="DT16" s="12"/>
      <c r="DU16" s="11"/>
      <c r="DV16" s="12"/>
      <c r="DW16" s="11"/>
      <c r="DX16" s="12"/>
      <c r="DY16" s="11"/>
      <c r="DZ16" s="12"/>
      <c r="EA16" s="11"/>
      <c r="EB16" s="12"/>
      <c r="EC16" s="11"/>
      <c r="ED16" s="12"/>
      <c r="EE16" s="11"/>
      <c r="EF16" s="12"/>
      <c r="EG16" s="11"/>
      <c r="EH16" s="12"/>
      <c r="EI16" s="11"/>
      <c r="EJ16" s="12"/>
      <c r="EK16" s="11"/>
      <c r="EL16" s="12"/>
      <c r="EM16" s="11"/>
      <c r="EN16" s="12"/>
      <c r="EO16" s="11"/>
      <c r="EP16" s="12"/>
      <c r="EQ16" s="11"/>
      <c r="ER16" s="12"/>
      <c r="ES16" s="11"/>
      <c r="ET16" s="12"/>
      <c r="EU16" s="11"/>
      <c r="EV16" s="12"/>
      <c r="EW16" s="11"/>
      <c r="EX16" s="12"/>
      <c r="EY16" s="11"/>
      <c r="EZ16" s="12"/>
      <c r="FA16" s="11"/>
      <c r="FB16" s="12"/>
      <c r="FC16" s="11"/>
      <c r="FD16" s="12"/>
      <c r="FE16" s="11"/>
      <c r="FF16" s="12"/>
      <c r="FG16" s="11"/>
      <c r="FH16" s="12"/>
      <c r="FI16" s="11"/>
      <c r="FJ16" s="12"/>
      <c r="FK16" s="11"/>
      <c r="FL16" s="12"/>
      <c r="FM16" s="11"/>
      <c r="FN16" s="12"/>
      <c r="FO16" s="11"/>
      <c r="FP16" s="12"/>
      <c r="FQ16" s="11"/>
      <c r="FR16" s="12"/>
      <c r="FS16" s="11"/>
      <c r="FT16" s="12"/>
      <c r="FU16" s="11"/>
      <c r="FV16" s="12"/>
      <c r="FW16" s="11"/>
      <c r="FX16" s="12"/>
      <c r="FY16" s="11"/>
      <c r="FZ16" s="12"/>
      <c r="GA16" s="11"/>
      <c r="GB16" s="12"/>
      <c r="GC16" s="11"/>
      <c r="GD16" s="12"/>
      <c r="GE16" s="11"/>
      <c r="GF16" s="12"/>
      <c r="GG16" s="11"/>
      <c r="GH16" s="12"/>
      <c r="GI16" s="11"/>
      <c r="GJ16" s="12"/>
      <c r="GK16" s="11"/>
      <c r="GL16" s="12"/>
      <c r="GM16" s="11"/>
      <c r="GN16" s="12"/>
      <c r="GO16" s="11"/>
      <c r="GP16" s="12"/>
      <c r="GQ16" s="11"/>
      <c r="GR16" s="12"/>
      <c r="GS16" s="11"/>
      <c r="GT16" s="12"/>
      <c r="GU16" s="11"/>
      <c r="GV16" s="12"/>
      <c r="GW16" s="11"/>
      <c r="GX16" s="12"/>
      <c r="GY16" s="11"/>
      <c r="GZ16" s="12"/>
      <c r="HA16" s="11"/>
      <c r="HB16" s="12"/>
      <c r="HC16" s="11"/>
      <c r="HD16" s="12"/>
      <c r="HE16" s="11"/>
      <c r="HF16" s="12"/>
      <c r="HG16" s="11"/>
      <c r="HH16" s="12"/>
      <c r="HI16" s="11"/>
      <c r="HJ16" s="12"/>
      <c r="HK16" s="11"/>
      <c r="HL16" s="12"/>
      <c r="HM16" s="11"/>
      <c r="HN16" s="12"/>
      <c r="HO16" s="11"/>
      <c r="HP16" s="12"/>
      <c r="HQ16" s="11"/>
      <c r="HR16" s="12"/>
      <c r="HS16" s="11"/>
      <c r="HT16" s="12"/>
      <c r="HU16" s="11"/>
      <c r="HV16" s="12"/>
      <c r="HW16" s="11"/>
      <c r="HX16" s="12"/>
      <c r="HY16" s="11"/>
      <c r="HZ16" s="12"/>
      <c r="IA16" s="11"/>
      <c r="IB16" s="12"/>
      <c r="IC16" s="11"/>
      <c r="ID16" s="12"/>
      <c r="IE16" s="11"/>
      <c r="IF16" s="12"/>
      <c r="IG16" s="11"/>
      <c r="IH16" s="12"/>
      <c r="II16" s="11"/>
      <c r="IJ16" s="12"/>
      <c r="IK16" s="11"/>
      <c r="IL16" s="12"/>
      <c r="IM16" s="11"/>
      <c r="IN16" s="12"/>
      <c r="IO16" s="11"/>
      <c r="IP16" s="12"/>
      <c r="IQ16" s="11"/>
      <c r="IR16" s="12"/>
      <c r="IS16" s="11"/>
      <c r="IT16" s="12"/>
      <c r="IU16" s="11"/>
      <c r="IV16" s="12"/>
      <c r="IW16" s="11"/>
      <c r="IX16" s="12"/>
      <c r="IY16" s="11"/>
      <c r="IZ16" s="12"/>
      <c r="JA16" s="11"/>
      <c r="JB16" s="12"/>
      <c r="JC16" s="11"/>
      <c r="JD16" s="12"/>
      <c r="JE16" s="11"/>
      <c r="JF16" s="12"/>
      <c r="JG16" s="11"/>
      <c r="JH16" s="12"/>
      <c r="JI16" s="11"/>
      <c r="JJ16" s="12"/>
      <c r="JK16" s="11"/>
      <c r="JL16" s="12"/>
      <c r="JM16" s="11"/>
      <c r="JN16" s="12"/>
      <c r="JO16" s="11"/>
      <c r="JP16" s="12"/>
      <c r="JQ16" s="11"/>
      <c r="JR16" s="12"/>
      <c r="JS16" s="11"/>
      <c r="JT16" s="12"/>
      <c r="JU16" s="11"/>
      <c r="JV16" s="12"/>
      <c r="JW16" s="11"/>
      <c r="JX16" s="12"/>
      <c r="JY16" s="11"/>
      <c r="JZ16" s="12"/>
      <c r="KA16" s="11"/>
      <c r="KB16" s="12"/>
      <c r="KC16" s="11"/>
      <c r="KD16" s="12"/>
      <c r="KE16" s="11"/>
      <c r="KF16" s="12"/>
      <c r="KG16" s="11"/>
      <c r="KH16" s="12"/>
      <c r="KI16" s="11"/>
      <c r="KJ16" s="12"/>
      <c r="KK16" s="11"/>
      <c r="KL16" s="12"/>
      <c r="KM16" s="11"/>
      <c r="KN16" s="12"/>
      <c r="KO16" s="11"/>
      <c r="KP16" s="12"/>
      <c r="KQ16" s="11"/>
      <c r="KR16" s="12"/>
      <c r="KS16" s="11"/>
      <c r="KT16" s="12"/>
      <c r="KU16" s="11"/>
      <c r="KV16" s="12"/>
      <c r="KW16" s="11"/>
      <c r="KX16" s="12"/>
      <c r="KY16" s="11"/>
      <c r="KZ16" s="12"/>
      <c r="LA16" s="11"/>
      <c r="LB16" s="12"/>
      <c r="LC16" s="11"/>
      <c r="LD16" s="12"/>
      <c r="LE16" s="11"/>
      <c r="LF16" s="12"/>
      <c r="LG16" s="11"/>
      <c r="LH16" s="12"/>
      <c r="LI16" s="11"/>
      <c r="LJ16" s="12"/>
      <c r="LK16" s="11"/>
      <c r="LL16" s="12"/>
      <c r="LM16" s="11"/>
      <c r="LN16" s="12"/>
      <c r="LO16" s="11"/>
      <c r="LP16" s="12"/>
      <c r="LQ16" s="11"/>
      <c r="LR16" s="12"/>
      <c r="LS16" s="11"/>
      <c r="LT16" s="12"/>
      <c r="LU16" s="11"/>
      <c r="LV16" s="12"/>
      <c r="LW16" s="11"/>
      <c r="LX16" s="12"/>
      <c r="LY16" s="11"/>
      <c r="LZ16" s="12"/>
      <c r="MA16" s="11"/>
      <c r="MB16" s="12"/>
      <c r="MC16" s="11"/>
      <c r="MD16" s="12"/>
      <c r="ME16" s="11"/>
      <c r="MF16" s="12"/>
      <c r="MG16" s="11"/>
      <c r="MH16" s="12"/>
      <c r="MI16" s="11"/>
      <c r="MJ16" s="12"/>
      <c r="MK16" s="11"/>
      <c r="ML16" s="12"/>
      <c r="MM16" s="11"/>
      <c r="MN16" s="12"/>
      <c r="MO16" s="11"/>
      <c r="MP16" s="12"/>
      <c r="MQ16" s="11"/>
      <c r="MR16" s="12"/>
      <c r="MS16" s="11"/>
      <c r="MT16" s="12"/>
      <c r="MU16" s="11"/>
      <c r="MV16" s="12"/>
      <c r="MW16" s="11"/>
      <c r="MX16" s="12"/>
      <c r="MY16" s="11"/>
      <c r="MZ16" s="12"/>
      <c r="NA16" s="11"/>
      <c r="NB16" s="12"/>
      <c r="NC16" s="11"/>
      <c r="ND16" s="12"/>
      <c r="NE16" s="11"/>
      <c r="NF16" s="12"/>
      <c r="NG16" s="11"/>
      <c r="NH16" s="12"/>
      <c r="NI16" s="11"/>
      <c r="NJ16" s="12"/>
      <c r="NK16" s="11"/>
      <c r="NL16" s="12"/>
      <c r="NM16" s="11"/>
      <c r="NN16" s="12"/>
      <c r="NO16" s="11"/>
      <c r="NP16" s="12"/>
      <c r="NQ16" s="11"/>
      <c r="NR16" s="12"/>
      <c r="NS16" s="11"/>
      <c r="NT16" s="12"/>
      <c r="NU16" s="11"/>
      <c r="NV16" s="12"/>
      <c r="NW16" s="11"/>
      <c r="NX16" s="12"/>
      <c r="NY16" s="11"/>
      <c r="NZ16" s="12"/>
      <c r="OA16" s="11"/>
      <c r="OB16" s="12"/>
      <c r="OC16" s="11"/>
      <c r="OD16" s="12"/>
      <c r="OE16" s="11"/>
      <c r="OF16" s="12"/>
      <c r="OG16" s="11"/>
      <c r="OH16" s="12"/>
      <c r="OI16" s="11"/>
      <c r="OJ16" s="12"/>
      <c r="OK16" s="11"/>
      <c r="OL16" s="12"/>
      <c r="OM16" s="11"/>
      <c r="ON16" s="12"/>
      <c r="OO16" s="11"/>
      <c r="OP16" s="12"/>
      <c r="OQ16" s="11"/>
      <c r="OR16" s="12"/>
      <c r="OS16" s="11"/>
      <c r="OT16" s="12"/>
      <c r="OU16" s="11"/>
      <c r="OV16" s="12"/>
      <c r="OW16" s="11"/>
      <c r="OX16" s="12"/>
      <c r="OY16" s="11"/>
      <c r="OZ16" s="12"/>
      <c r="PA16" s="11"/>
      <c r="PB16" s="12"/>
      <c r="PC16" s="11"/>
      <c r="PD16" s="12"/>
      <c r="PE16" s="11"/>
      <c r="PF16" s="12"/>
      <c r="PG16" s="11"/>
      <c r="PH16" s="12"/>
      <c r="PI16" s="11"/>
      <c r="PJ16" s="12"/>
      <c r="PK16" s="11"/>
      <c r="PL16" s="12"/>
      <c r="PM16" s="11"/>
      <c r="PN16" s="12"/>
      <c r="PO16" s="11"/>
      <c r="PP16" s="12"/>
      <c r="PQ16" s="11"/>
      <c r="PR16" s="12"/>
      <c r="PS16" s="11"/>
      <c r="PT16" s="12"/>
      <c r="PU16" s="11"/>
      <c r="PV16" s="12"/>
      <c r="PW16" s="11"/>
      <c r="PX16" s="12"/>
      <c r="PY16" s="11"/>
      <c r="PZ16" s="12"/>
      <c r="QA16" s="11"/>
      <c r="QB16" s="12"/>
      <c r="QC16" s="11"/>
      <c r="QD16" s="12"/>
      <c r="QE16" s="11"/>
      <c r="QF16" s="12"/>
      <c r="QG16" s="11"/>
      <c r="QH16" s="12"/>
      <c r="QI16" s="11"/>
      <c r="QJ16" s="12"/>
      <c r="QK16" s="11"/>
      <c r="QL16" s="12"/>
      <c r="QM16" s="11"/>
      <c r="QN16" s="12"/>
      <c r="QO16" s="11"/>
      <c r="QP16" s="12"/>
      <c r="QQ16" s="11"/>
      <c r="QR16" s="12"/>
      <c r="QS16" s="11"/>
      <c r="QT16" s="12"/>
      <c r="QU16" s="11"/>
      <c r="QV16" s="12"/>
      <c r="QW16" s="11"/>
      <c r="QX16" s="12"/>
      <c r="QY16" s="11"/>
      <c r="QZ16" s="12"/>
      <c r="RA16" s="11"/>
      <c r="RB16" s="12"/>
      <c r="RC16" s="11"/>
      <c r="RD16" s="12"/>
      <c r="RE16" s="11"/>
      <c r="RF16" s="12"/>
      <c r="RG16" s="11"/>
      <c r="RH16" s="12"/>
      <c r="RI16" s="11"/>
      <c r="RJ16" s="12"/>
      <c r="RK16" s="11"/>
      <c r="RL16" s="12"/>
      <c r="RM16" s="11"/>
      <c r="RN16" s="12"/>
      <c r="RO16" s="11"/>
      <c r="RP16" s="12"/>
      <c r="RQ16" s="11"/>
      <c r="RR16" s="12"/>
      <c r="RS16" s="11"/>
      <c r="RT16" s="12"/>
      <c r="RU16" s="11"/>
      <c r="RV16" s="12"/>
      <c r="RW16" s="11"/>
      <c r="RX16" s="13"/>
      <c r="RY16" s="13"/>
      <c r="RZ16" s="13"/>
      <c r="SA16" s="13"/>
      <c r="SB16" s="13"/>
      <c r="SC16" s="13"/>
      <c r="SD16" s="13"/>
      <c r="SE16" s="13"/>
      <c r="SF16" s="13"/>
      <c r="SG16" s="13"/>
      <c r="SH16" s="13"/>
      <c r="SI16" s="13"/>
      <c r="SJ16" s="13"/>
      <c r="SK16" s="13"/>
      <c r="SL16" s="13"/>
      <c r="SM16" s="13"/>
      <c r="SN16" s="13"/>
      <c r="SO16" s="13"/>
      <c r="SP16" s="13"/>
      <c r="SQ16" s="13"/>
      <c r="SR16" s="13"/>
      <c r="SS16" s="13"/>
      <c r="ST16" s="13"/>
      <c r="SU16" s="13"/>
      <c r="SV16" s="13"/>
      <c r="SW16" s="13"/>
      <c r="SX16" s="13"/>
      <c r="SY16" s="13"/>
      <c r="SZ16" s="13"/>
      <c r="TA16" s="13"/>
      <c r="TB16" s="13"/>
      <c r="TC16" s="13"/>
      <c r="TD16" s="13"/>
      <c r="TE16" s="13"/>
      <c r="TF16" s="13"/>
      <c r="TG16" s="13"/>
      <c r="TH16" s="13"/>
      <c r="TI16" s="13"/>
      <c r="TJ16" s="13"/>
      <c r="TK16" s="13"/>
      <c r="TL16" s="13"/>
      <c r="TM16" s="13"/>
      <c r="TN16" s="13"/>
      <c r="TO16" s="13"/>
      <c r="TP16" s="13"/>
      <c r="TQ16" s="13"/>
      <c r="TR16" s="13"/>
      <c r="TS16" s="13"/>
      <c r="TT16" s="13"/>
      <c r="TU16" s="13"/>
      <c r="TV16" s="13"/>
      <c r="TW16" s="13"/>
      <c r="TX16" s="13"/>
      <c r="TY16" s="13"/>
      <c r="TZ16" s="13"/>
      <c r="UA16" s="13"/>
      <c r="UB16" s="13"/>
      <c r="UC16" s="13"/>
      <c r="UD16" s="13"/>
      <c r="UE16" s="13"/>
      <c r="UF16" s="13"/>
      <c r="UG16" s="13"/>
      <c r="UH16" s="13"/>
      <c r="UI16" s="13"/>
      <c r="UJ16" s="13"/>
      <c r="UK16" s="13"/>
      <c r="UL16" s="13"/>
      <c r="UM16" s="13"/>
      <c r="UN16" s="13"/>
      <c r="UO16" s="13"/>
      <c r="UP16" s="13"/>
      <c r="UQ16" s="13"/>
      <c r="UR16" s="13"/>
      <c r="US16" s="13"/>
      <c r="UT16" s="13"/>
      <c r="UU16" s="13"/>
      <c r="UV16" s="13"/>
      <c r="UW16" s="13"/>
      <c r="UX16" s="13"/>
      <c r="UY16" s="13"/>
      <c r="UZ16" s="13"/>
      <c r="VA16" s="13"/>
      <c r="VB16" s="13"/>
      <c r="VC16" s="13"/>
      <c r="VD16" s="13"/>
      <c r="VE16" s="13"/>
      <c r="VF16" s="13"/>
      <c r="VG16" s="13"/>
      <c r="VH16" s="13"/>
      <c r="VI16" s="13"/>
      <c r="VJ16" s="13"/>
      <c r="VK16" s="13"/>
      <c r="VL16" s="13"/>
      <c r="VM16" s="13"/>
      <c r="VN16" s="13"/>
      <c r="VO16" s="13"/>
      <c r="VP16" s="13"/>
      <c r="VQ16" s="13"/>
      <c r="VR16" s="13"/>
      <c r="VS16" s="13"/>
      <c r="VT16" s="13"/>
      <c r="VU16" s="13"/>
      <c r="VV16" s="13"/>
      <c r="VW16" s="13"/>
      <c r="VX16" s="13"/>
      <c r="VY16" s="13"/>
      <c r="VZ16" s="13"/>
      <c r="WA16" s="13"/>
      <c r="WB16" s="13"/>
      <c r="WC16" s="13"/>
      <c r="WD16" s="13"/>
      <c r="WE16" s="13"/>
      <c r="WF16" s="13"/>
      <c r="WG16" s="13"/>
      <c r="WH16" s="13"/>
      <c r="WI16" s="13"/>
      <c r="WJ16" s="13"/>
      <c r="WK16" s="13"/>
      <c r="WL16" s="13"/>
      <c r="WM16" s="13"/>
      <c r="WN16" s="13"/>
      <c r="WO16" s="13"/>
      <c r="WP16" s="13"/>
      <c r="WQ16" s="13"/>
      <c r="WR16" s="13"/>
      <c r="WS16" s="13"/>
      <c r="WT16" s="13"/>
      <c r="WU16" s="13"/>
      <c r="WV16" s="13"/>
      <c r="WW16" s="13"/>
      <c r="WX16" s="13"/>
      <c r="WY16" s="13"/>
      <c r="WZ16" s="13"/>
      <c r="XA16" s="13"/>
      <c r="XB16" s="13"/>
      <c r="XC16" s="13"/>
      <c r="XD16" s="13"/>
      <c r="XE16" s="13"/>
      <c r="XF16" s="13"/>
      <c r="XG16" s="13"/>
      <c r="XH16" s="13"/>
      <c r="XI16" s="13"/>
      <c r="XJ16" s="13"/>
      <c r="XK16" s="13"/>
      <c r="XL16" s="13"/>
      <c r="XM16" s="13"/>
      <c r="XN16" s="13"/>
      <c r="XO16" s="13"/>
      <c r="XP16" s="13"/>
      <c r="XQ16" s="13"/>
      <c r="XR16" s="13"/>
      <c r="XS16" s="13"/>
      <c r="XT16" s="13"/>
      <c r="XU16" s="13"/>
      <c r="XV16" s="13"/>
      <c r="XW16" s="13"/>
      <c r="XX16" s="13"/>
      <c r="XY16" s="13"/>
      <c r="XZ16" s="13"/>
      <c r="YA16" s="13"/>
      <c r="YB16" s="13"/>
      <c r="YC16" s="13"/>
      <c r="YD16" s="13"/>
      <c r="YE16" s="13"/>
      <c r="YF16" s="13"/>
      <c r="YG16" s="13"/>
      <c r="YH16" s="13"/>
      <c r="YI16" s="13"/>
      <c r="YJ16" s="13"/>
      <c r="YK16" s="13"/>
      <c r="YL16" s="13"/>
      <c r="YM16" s="13"/>
      <c r="YN16" s="13"/>
      <c r="YO16" s="13"/>
      <c r="YP16" s="13"/>
      <c r="YQ16" s="13"/>
      <c r="YR16" s="13"/>
      <c r="YS16" s="13"/>
      <c r="YT16" s="13"/>
      <c r="YU16" s="13"/>
      <c r="YV16" s="13"/>
      <c r="YW16" s="13"/>
      <c r="YX16" s="13"/>
      <c r="YY16" s="13"/>
      <c r="YZ16" s="13"/>
      <c r="ZA16" s="13"/>
      <c r="ZB16" s="13"/>
      <c r="ZC16" s="13"/>
      <c r="ZD16" s="13"/>
      <c r="ZE16" s="13"/>
      <c r="ZF16" s="13"/>
      <c r="ZG16" s="13"/>
      <c r="ZH16" s="13"/>
      <c r="ZI16" s="13"/>
      <c r="ZJ16" s="13"/>
      <c r="ZK16" s="13"/>
      <c r="ZL16" s="13"/>
      <c r="ZM16" s="13"/>
      <c r="ZN16" s="13"/>
      <c r="ZO16" s="13"/>
      <c r="ZP16" s="13"/>
      <c r="ZQ16" s="13"/>
      <c r="ZR16" s="13"/>
      <c r="ZS16" s="13"/>
      <c r="ZT16" s="13"/>
      <c r="ZU16" s="13"/>
      <c r="ZV16" s="13"/>
      <c r="ZW16" s="13"/>
      <c r="ZX16" s="13"/>
      <c r="ZY16" s="13"/>
      <c r="ZZ16" s="13"/>
      <c r="AAA16" s="13"/>
      <c r="AAB16" s="13"/>
      <c r="AAC16" s="13"/>
      <c r="AAD16" s="13"/>
      <c r="AAE16" s="13"/>
      <c r="AAF16" s="13"/>
      <c r="AAG16" s="13"/>
      <c r="AAH16" s="13"/>
      <c r="AAI16" s="13"/>
      <c r="AAJ16" s="13"/>
      <c r="AAK16" s="13"/>
      <c r="AAL16" s="13"/>
      <c r="AAM16" s="13"/>
      <c r="AAN16" s="13"/>
      <c r="AAO16" s="13"/>
      <c r="AAP16" s="13"/>
      <c r="AAQ16" s="13"/>
      <c r="AAR16" s="13"/>
      <c r="AAS16" s="13"/>
      <c r="AAT16" s="13"/>
      <c r="AAU16" s="13"/>
      <c r="AAV16" s="13"/>
      <c r="AAW16" s="13"/>
      <c r="AAX16" s="13"/>
      <c r="AAY16" s="13"/>
      <c r="AAZ16" s="13"/>
      <c r="ABA16" s="13"/>
      <c r="ABB16" s="13"/>
      <c r="ABC16" s="13"/>
      <c r="ABD16" s="13"/>
      <c r="ABE16" s="13"/>
      <c r="ABF16" s="13"/>
      <c r="ABG16" s="13"/>
      <c r="ABH16" s="13"/>
      <c r="ABI16" s="13"/>
      <c r="ABJ16" s="13"/>
      <c r="ABK16" s="13"/>
      <c r="ABL16" s="13"/>
      <c r="ABM16" s="13"/>
      <c r="ABN16" s="13"/>
      <c r="ABO16" s="13"/>
      <c r="ABP16" s="13"/>
      <c r="ABQ16" s="13"/>
      <c r="ABR16" s="13"/>
      <c r="ABS16" s="13"/>
      <c r="ABT16" s="13"/>
      <c r="ABU16" s="13"/>
      <c r="ABV16" s="13"/>
      <c r="ABW16" s="13"/>
      <c r="ABX16" s="13"/>
      <c r="ABY16" s="13"/>
      <c r="ABZ16" s="13"/>
      <c r="ACA16" s="13"/>
      <c r="ACB16" s="13"/>
      <c r="ACC16" s="13"/>
      <c r="ACD16" s="13"/>
      <c r="ACE16" s="13"/>
      <c r="ACF16" s="13"/>
      <c r="ACG16" s="13"/>
      <c r="ACH16" s="13"/>
      <c r="ACI16" s="13"/>
      <c r="ACJ16" s="13"/>
      <c r="ACK16" s="13"/>
      <c r="ACL16" s="13"/>
      <c r="ACM16" s="13"/>
      <c r="ACN16" s="13"/>
      <c r="ACO16" s="13"/>
      <c r="ACP16" s="13"/>
      <c r="ACQ16" s="13"/>
      <c r="ACR16" s="13"/>
      <c r="ACS16" s="13"/>
      <c r="ACT16" s="13"/>
      <c r="ACU16" s="13"/>
      <c r="ACV16" s="13"/>
      <c r="ACW16" s="13"/>
      <c r="ACX16" s="13"/>
      <c r="ACY16" s="13"/>
      <c r="ACZ16" s="13"/>
      <c r="ADA16" s="13"/>
      <c r="ADB16" s="13"/>
      <c r="ADC16" s="13"/>
      <c r="ADD16" s="13"/>
      <c r="ADE16" s="13"/>
      <c r="ADF16" s="13"/>
      <c r="ADG16" s="13"/>
      <c r="ADH16" s="13"/>
      <c r="ADI16" s="13"/>
      <c r="ADJ16" s="13"/>
      <c r="ADK16" s="13"/>
      <c r="ADL16" s="13"/>
      <c r="ADM16" s="13"/>
      <c r="ADN16" s="13"/>
      <c r="ADO16" s="13"/>
      <c r="ADP16" s="13"/>
      <c r="ADQ16" s="13"/>
      <c r="ADR16" s="13"/>
      <c r="ADS16" s="13"/>
      <c r="ADT16" s="13"/>
      <c r="ADU16" s="13"/>
      <c r="ADV16" s="13"/>
      <c r="ADW16" s="13"/>
      <c r="ADX16" s="13"/>
      <c r="ADY16" s="13"/>
      <c r="ADZ16" s="13"/>
      <c r="AEA16" s="13"/>
      <c r="AEB16" s="13"/>
      <c r="AEC16" s="13"/>
      <c r="AED16" s="13"/>
      <c r="AEE16" s="13"/>
      <c r="AEF16" s="13"/>
      <c r="AEG16" s="13"/>
      <c r="AEH16" s="13"/>
      <c r="AEI16" s="13"/>
      <c r="AEJ16" s="13"/>
      <c r="AEK16" s="13"/>
      <c r="AEL16" s="13"/>
      <c r="AEM16" s="13"/>
      <c r="AEN16" s="13"/>
      <c r="AEO16" s="13"/>
      <c r="AEP16" s="13"/>
      <c r="AEQ16" s="13"/>
      <c r="AER16" s="13"/>
      <c r="AES16" s="13"/>
      <c r="AET16" s="13"/>
      <c r="AEU16" s="13"/>
      <c r="AEV16" s="13"/>
      <c r="AEW16" s="13"/>
      <c r="AEX16" s="13"/>
      <c r="AEY16" s="13"/>
      <c r="AEZ16" s="13"/>
      <c r="AFA16" s="13"/>
      <c r="AFB16" s="13"/>
      <c r="AFC16" s="13"/>
      <c r="AFD16" s="13"/>
      <c r="AFE16" s="13"/>
      <c r="AFF16" s="13"/>
      <c r="AFG16" s="13"/>
      <c r="AFH16" s="13"/>
      <c r="AFI16" s="13"/>
      <c r="AFJ16" s="13"/>
      <c r="AFK16" s="13"/>
      <c r="AFL16" s="13"/>
      <c r="AFM16" s="13"/>
      <c r="AFN16" s="13"/>
      <c r="AFO16" s="13"/>
      <c r="AFP16" s="13"/>
      <c r="AFQ16" s="13"/>
      <c r="AFR16" s="13"/>
      <c r="AFS16" s="13"/>
      <c r="AFT16" s="13"/>
      <c r="AFU16" s="13"/>
      <c r="AFV16" s="13"/>
      <c r="AFW16" s="13"/>
      <c r="AFX16" s="13"/>
      <c r="AFY16" s="13"/>
      <c r="AFZ16" s="13"/>
      <c r="AGA16" s="13"/>
      <c r="AGB16" s="13"/>
      <c r="AGC16" s="13"/>
      <c r="AGD16" s="13"/>
      <c r="AGE16" s="13"/>
      <c r="AGF16" s="13"/>
      <c r="AGG16" s="13"/>
      <c r="AGH16" s="13"/>
      <c r="AGI16" s="13"/>
      <c r="AGJ16" s="13"/>
      <c r="AGK16" s="13"/>
      <c r="AGL16" s="13"/>
      <c r="AGM16" s="13"/>
      <c r="AGN16" s="13"/>
      <c r="AGO16" s="13"/>
      <c r="AGP16" s="13"/>
      <c r="AGQ16" s="13"/>
      <c r="AGR16" s="13"/>
      <c r="AGS16" s="13"/>
      <c r="AGT16" s="13"/>
      <c r="AGU16" s="13"/>
      <c r="AGV16" s="13"/>
      <c r="AGW16" s="13"/>
      <c r="AGX16" s="13"/>
      <c r="AGY16" s="13"/>
      <c r="AGZ16" s="13"/>
      <c r="AHA16" s="13"/>
      <c r="AHB16" s="13"/>
      <c r="AHC16" s="13"/>
      <c r="AHD16" s="13"/>
      <c r="AHE16" s="13"/>
      <c r="AHF16" s="13"/>
      <c r="AHG16" s="13"/>
      <c r="AHH16" s="13"/>
      <c r="AHI16" s="13"/>
      <c r="AHJ16" s="13"/>
      <c r="AHK16" s="13"/>
      <c r="AHL16" s="13"/>
      <c r="AHM16" s="13"/>
      <c r="AHN16" s="13"/>
      <c r="AHO16" s="13"/>
      <c r="AHP16" s="13"/>
      <c r="AHQ16" s="13"/>
      <c r="AHR16" s="13"/>
      <c r="AHS16" s="13"/>
      <c r="AHT16" s="13"/>
      <c r="AHU16" s="13"/>
      <c r="AHV16" s="13"/>
      <c r="AHW16" s="13"/>
      <c r="AHX16" s="13"/>
      <c r="AHY16" s="13"/>
      <c r="AHZ16" s="13"/>
      <c r="AIA16" s="13"/>
      <c r="AIB16" s="13"/>
      <c r="AIC16" s="13"/>
      <c r="AID16" s="13"/>
      <c r="AIE16" s="13"/>
      <c r="AIF16" s="13"/>
      <c r="AIG16" s="13"/>
      <c r="AIH16" s="13"/>
      <c r="AII16" s="13"/>
      <c r="AIJ16" s="13"/>
      <c r="AIK16" s="13"/>
      <c r="AIL16" s="13"/>
      <c r="AIM16" s="13"/>
      <c r="AIN16" s="13"/>
      <c r="AIO16" s="13"/>
      <c r="AIP16" s="13"/>
      <c r="AIQ16" s="13"/>
      <c r="AIR16" s="13"/>
      <c r="AIS16" s="13"/>
      <c r="AIT16" s="13"/>
      <c r="AIU16" s="13"/>
      <c r="AIV16" s="13"/>
      <c r="AIW16" s="13"/>
      <c r="AIX16" s="13"/>
      <c r="AIY16" s="13"/>
      <c r="AIZ16" s="13"/>
      <c r="AJA16" s="13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</row>
    <row r="17" spans="1:50" ht="15" customHeight="1" x14ac:dyDescent="0.25">
      <c r="A17" s="45">
        <v>14</v>
      </c>
      <c r="B17" s="70" t="s">
        <v>29</v>
      </c>
      <c r="C17" s="60"/>
      <c r="D17" s="7">
        <v>135000</v>
      </c>
      <c r="E17" s="7">
        <f t="shared" si="1"/>
        <v>145000</v>
      </c>
      <c r="F17" s="7">
        <v>230980</v>
      </c>
      <c r="G17" s="7">
        <f t="shared" si="2"/>
        <v>-85980</v>
      </c>
      <c r="H17" s="8">
        <v>42800</v>
      </c>
      <c r="I17" s="9">
        <v>10000</v>
      </c>
      <c r="J17" s="8"/>
      <c r="K17" s="9"/>
      <c r="L17" s="8"/>
      <c r="M17" s="9"/>
      <c r="N17" s="8"/>
      <c r="O17" s="9"/>
      <c r="P17" s="8"/>
      <c r="Q17" s="9"/>
      <c r="R17" s="8"/>
      <c r="S17" s="9"/>
      <c r="T17" s="8"/>
      <c r="U17" s="9"/>
      <c r="V17" s="8"/>
      <c r="W17" s="9"/>
      <c r="X17" s="8"/>
      <c r="Y17" s="9"/>
      <c r="Z17" s="8"/>
      <c r="AA17" s="9"/>
      <c r="AB17" s="8"/>
      <c r="AC17" s="9"/>
      <c r="AD17" s="9"/>
      <c r="AE17" s="9"/>
      <c r="AF17" s="8"/>
      <c r="AG17" s="9"/>
      <c r="AH17" s="8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10"/>
    </row>
    <row r="18" spans="1:50" s="15" customFormat="1" ht="15" customHeight="1" x14ac:dyDescent="0.25">
      <c r="A18" s="45">
        <v>15</v>
      </c>
      <c r="B18" s="69" t="s">
        <v>12</v>
      </c>
      <c r="C18" s="22"/>
      <c r="D18" s="7">
        <v>114000</v>
      </c>
      <c r="E18" s="7">
        <f t="shared" si="1"/>
        <v>114000</v>
      </c>
      <c r="F18" s="7">
        <v>182973</v>
      </c>
      <c r="G18" s="7">
        <f t="shared" si="2"/>
        <v>-68973</v>
      </c>
      <c r="H18" s="49"/>
      <c r="I18" s="50"/>
      <c r="J18" s="8"/>
      <c r="K18" s="9"/>
      <c r="L18" s="8"/>
      <c r="M18" s="9"/>
      <c r="N18" s="8"/>
      <c r="O18" s="9"/>
      <c r="P18" s="8"/>
      <c r="Q18" s="9"/>
      <c r="R18" s="8"/>
      <c r="S18" s="9"/>
      <c r="T18" s="8"/>
      <c r="U18" s="9"/>
      <c r="V18" s="8"/>
      <c r="W18" s="9"/>
      <c r="X18" s="8"/>
      <c r="Y18" s="9"/>
      <c r="Z18" s="8"/>
      <c r="AA18" s="9"/>
      <c r="AB18" s="8"/>
      <c r="AC18" s="9"/>
      <c r="AD18" s="9"/>
      <c r="AE18" s="9"/>
      <c r="AF18" s="8"/>
      <c r="AG18" s="9"/>
      <c r="AH18" s="8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10"/>
    </row>
    <row r="19" spans="1:50" s="15" customFormat="1" ht="15" customHeight="1" x14ac:dyDescent="0.25">
      <c r="A19" s="45">
        <v>16</v>
      </c>
      <c r="B19" s="95" t="s">
        <v>36</v>
      </c>
      <c r="C19" s="22"/>
      <c r="D19" s="7">
        <v>169000</v>
      </c>
      <c r="E19" s="7">
        <f t="shared" si="1"/>
        <v>173000</v>
      </c>
      <c r="F19" s="7">
        <v>411636</v>
      </c>
      <c r="G19" s="7">
        <f t="shared" si="2"/>
        <v>-238636</v>
      </c>
      <c r="H19" s="8">
        <v>42802</v>
      </c>
      <c r="I19" s="9">
        <v>2000</v>
      </c>
      <c r="J19" s="8">
        <v>42803</v>
      </c>
      <c r="K19" s="9">
        <v>2000</v>
      </c>
      <c r="L19" s="8"/>
      <c r="M19" s="9"/>
      <c r="N19" s="8"/>
      <c r="O19" s="9"/>
      <c r="P19" s="8"/>
      <c r="Q19" s="9"/>
      <c r="R19" s="8"/>
      <c r="S19" s="9"/>
      <c r="T19" s="8"/>
      <c r="U19" s="9"/>
      <c r="V19" s="8"/>
      <c r="W19" s="9"/>
      <c r="X19" s="8"/>
      <c r="Y19" s="9"/>
      <c r="Z19" s="8"/>
      <c r="AA19" s="9"/>
      <c r="AB19" s="8"/>
      <c r="AC19" s="9"/>
      <c r="AD19" s="16"/>
      <c r="AE19" s="9"/>
      <c r="AF19" s="8"/>
      <c r="AG19" s="9"/>
      <c r="AH19" s="8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10"/>
    </row>
    <row r="20" spans="1:50" s="15" customFormat="1" ht="15" customHeight="1" x14ac:dyDescent="0.25">
      <c r="A20" s="45">
        <v>17</v>
      </c>
      <c r="B20" s="95" t="s">
        <v>37</v>
      </c>
      <c r="C20" s="22"/>
      <c r="D20" s="7">
        <v>23000</v>
      </c>
      <c r="E20" s="7">
        <f t="shared" si="1"/>
        <v>23000</v>
      </c>
      <c r="F20" s="7">
        <v>54674</v>
      </c>
      <c r="G20" s="7">
        <f t="shared" si="2"/>
        <v>-31674</v>
      </c>
      <c r="H20" s="49"/>
      <c r="I20" s="50"/>
      <c r="J20" s="8"/>
      <c r="K20" s="9"/>
      <c r="L20" s="53"/>
      <c r="N20" s="8"/>
      <c r="O20" s="9"/>
      <c r="P20" s="8"/>
      <c r="Q20" s="9"/>
      <c r="R20" s="8"/>
      <c r="S20" s="9"/>
      <c r="T20" s="8"/>
      <c r="U20" s="9"/>
      <c r="V20" s="8"/>
      <c r="W20" s="9"/>
      <c r="X20" s="8"/>
      <c r="Y20" s="9"/>
      <c r="Z20" s="8"/>
      <c r="AA20" s="9"/>
      <c r="AB20" s="8"/>
      <c r="AC20" s="9"/>
      <c r="AD20" s="9"/>
      <c r="AE20" s="9"/>
      <c r="AF20" s="8"/>
      <c r="AG20" s="9"/>
      <c r="AH20" s="8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10"/>
    </row>
    <row r="21" spans="1:50" s="15" customFormat="1" ht="15" customHeight="1" x14ac:dyDescent="0.25">
      <c r="A21" s="45">
        <v>18</v>
      </c>
      <c r="B21" s="95" t="s">
        <v>38</v>
      </c>
      <c r="C21" s="22"/>
      <c r="D21" s="7">
        <v>421000</v>
      </c>
      <c r="E21" s="7">
        <f t="shared" si="1"/>
        <v>451000</v>
      </c>
      <c r="F21" s="7">
        <v>378978</v>
      </c>
      <c r="G21" s="7">
        <f t="shared" si="2"/>
        <v>72022</v>
      </c>
      <c r="H21" s="49">
        <v>42797</v>
      </c>
      <c r="I21" s="50">
        <v>10000</v>
      </c>
      <c r="J21" s="8">
        <v>42800</v>
      </c>
      <c r="K21" s="9">
        <v>20000</v>
      </c>
      <c r="L21" s="8"/>
      <c r="M21" s="9"/>
      <c r="N21" s="8"/>
      <c r="O21" s="9"/>
      <c r="P21" s="8"/>
      <c r="Q21" s="9"/>
      <c r="R21" s="8"/>
      <c r="S21" s="9"/>
      <c r="T21" s="8"/>
      <c r="U21" s="9"/>
      <c r="V21" s="8"/>
      <c r="W21" s="9"/>
      <c r="X21" s="8"/>
      <c r="Y21" s="9"/>
      <c r="Z21" s="8"/>
      <c r="AA21" s="9"/>
      <c r="AB21" s="8"/>
      <c r="AC21" s="9"/>
      <c r="AD21" s="9"/>
      <c r="AE21" s="9"/>
      <c r="AF21" s="8"/>
      <c r="AG21" s="9"/>
      <c r="AH21" s="8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10"/>
    </row>
    <row r="22" spans="1:50" ht="15" customHeight="1" x14ac:dyDescent="0.25">
      <c r="A22" s="45">
        <v>19</v>
      </c>
      <c r="B22" s="69" t="s">
        <v>18</v>
      </c>
      <c r="C22" s="22"/>
      <c r="D22" s="7">
        <v>214000</v>
      </c>
      <c r="E22" s="7">
        <f t="shared" si="1"/>
        <v>229000</v>
      </c>
      <c r="F22" s="7">
        <v>370973</v>
      </c>
      <c r="G22" s="7">
        <f t="shared" si="2"/>
        <v>-141973</v>
      </c>
      <c r="H22" s="49">
        <v>42797</v>
      </c>
      <c r="I22" s="50">
        <v>5000</v>
      </c>
      <c r="J22" s="8">
        <v>42801</v>
      </c>
      <c r="K22" s="9">
        <v>5000</v>
      </c>
      <c r="L22" s="8">
        <v>42803</v>
      </c>
      <c r="M22" s="9">
        <v>5000</v>
      </c>
      <c r="N22" s="8"/>
      <c r="O22" s="9"/>
      <c r="P22" s="8"/>
      <c r="Q22" s="9"/>
      <c r="R22" s="8"/>
      <c r="S22" s="9"/>
      <c r="T22" s="8"/>
      <c r="U22" s="9"/>
      <c r="V22" s="8"/>
      <c r="W22" s="9"/>
      <c r="X22" s="8"/>
      <c r="Y22" s="9"/>
      <c r="Z22" s="8"/>
      <c r="AA22" s="9"/>
      <c r="AB22" s="8"/>
      <c r="AC22" s="9"/>
      <c r="AD22" s="9"/>
      <c r="AE22" s="9"/>
      <c r="AF22" s="8"/>
      <c r="AG22" s="9"/>
      <c r="AH22" s="8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10"/>
    </row>
    <row r="23" spans="1:50" s="15" customFormat="1" ht="15" customHeight="1" x14ac:dyDescent="0.25">
      <c r="A23" s="45">
        <v>20</v>
      </c>
      <c r="B23" s="70" t="s">
        <v>19</v>
      </c>
      <c r="C23" s="22"/>
      <c r="D23" s="7">
        <v>210000</v>
      </c>
      <c r="E23" s="7">
        <f t="shared" si="1"/>
        <v>230000</v>
      </c>
      <c r="F23" s="7">
        <v>209972</v>
      </c>
      <c r="G23" s="7">
        <f t="shared" si="2"/>
        <v>20028</v>
      </c>
      <c r="H23" s="49">
        <v>42795</v>
      </c>
      <c r="I23" s="50">
        <v>20000</v>
      </c>
      <c r="J23" s="8"/>
      <c r="K23" s="9"/>
      <c r="L23" s="8"/>
      <c r="M23" s="9"/>
      <c r="N23" s="8"/>
      <c r="O23" s="9"/>
      <c r="P23" s="8"/>
      <c r="Q23" s="9"/>
      <c r="R23" s="8"/>
      <c r="S23" s="9"/>
      <c r="T23" s="8"/>
      <c r="U23" s="9"/>
      <c r="V23" s="8"/>
      <c r="W23" s="9"/>
      <c r="X23" s="8"/>
      <c r="Y23" s="9"/>
      <c r="Z23" s="8"/>
      <c r="AA23" s="9"/>
      <c r="AB23" s="8"/>
      <c r="AC23" s="9"/>
      <c r="AD23" s="8"/>
      <c r="AE23" s="9"/>
      <c r="AF23" s="8"/>
      <c r="AG23" s="9"/>
      <c r="AH23" s="8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10"/>
    </row>
    <row r="24" spans="1:50" s="15" customFormat="1" ht="15" customHeight="1" x14ac:dyDescent="0.25">
      <c r="A24" s="45">
        <v>21</v>
      </c>
      <c r="B24" s="70" t="s">
        <v>23</v>
      </c>
      <c r="C24" s="22"/>
      <c r="D24" s="7">
        <v>92000</v>
      </c>
      <c r="E24" s="7">
        <f t="shared" si="1"/>
        <v>97000</v>
      </c>
      <c r="F24" s="7">
        <v>190994</v>
      </c>
      <c r="G24" s="7">
        <f t="shared" si="2"/>
        <v>-93994</v>
      </c>
      <c r="H24" s="49">
        <v>42800</v>
      </c>
      <c r="I24" s="50">
        <v>5000</v>
      </c>
      <c r="J24" s="8"/>
      <c r="K24" s="9"/>
      <c r="L24" s="8"/>
      <c r="M24" s="9"/>
      <c r="N24" s="8"/>
      <c r="O24" s="9"/>
      <c r="P24" s="8"/>
      <c r="Q24" s="9"/>
      <c r="R24" s="8"/>
      <c r="S24" s="9"/>
      <c r="T24" s="8"/>
      <c r="U24" s="9"/>
      <c r="V24" s="8"/>
      <c r="W24" s="9"/>
      <c r="X24" s="8"/>
      <c r="Y24" s="9"/>
      <c r="Z24" s="8"/>
      <c r="AA24" s="9"/>
      <c r="AB24" s="8"/>
      <c r="AC24" s="9"/>
      <c r="AD24" s="16"/>
      <c r="AE24" s="17"/>
      <c r="AF24" s="18"/>
      <c r="AG24" s="17"/>
      <c r="AH24" s="18"/>
      <c r="AI24" s="17"/>
      <c r="AJ24" s="19"/>
      <c r="AK24" s="17"/>
      <c r="AL24" s="19"/>
      <c r="AM24" s="17"/>
      <c r="AN24" s="19"/>
      <c r="AO24" s="20"/>
      <c r="AP24" s="8"/>
      <c r="AQ24" s="17"/>
      <c r="AR24" s="17"/>
      <c r="AS24" s="17"/>
      <c r="AT24" s="17"/>
      <c r="AU24" s="17"/>
      <c r="AV24" s="17"/>
      <c r="AW24" s="17"/>
      <c r="AX24" s="21"/>
    </row>
    <row r="25" spans="1:50" s="68" customFormat="1" ht="15" customHeight="1" x14ac:dyDescent="0.25">
      <c r="A25" s="64">
        <v>22</v>
      </c>
      <c r="B25" s="69" t="s">
        <v>20</v>
      </c>
      <c r="C25" s="22"/>
      <c r="D25" s="65">
        <v>70000</v>
      </c>
      <c r="E25" s="65">
        <f t="shared" si="1"/>
        <v>70000</v>
      </c>
      <c r="F25" s="65">
        <v>68000</v>
      </c>
      <c r="G25" s="7">
        <f t="shared" si="2"/>
        <v>2000</v>
      </c>
      <c r="H25" s="51"/>
      <c r="I25" s="52"/>
      <c r="J25" s="41"/>
      <c r="K25" s="27"/>
      <c r="L25" s="41"/>
      <c r="M25" s="27"/>
      <c r="N25" s="41"/>
      <c r="O25" s="27"/>
      <c r="P25" s="41"/>
      <c r="Q25" s="27"/>
      <c r="R25" s="41"/>
      <c r="S25" s="27"/>
      <c r="T25" s="41"/>
      <c r="U25" s="27"/>
      <c r="V25" s="41"/>
      <c r="W25" s="27"/>
      <c r="X25" s="41"/>
      <c r="Y25" s="27"/>
      <c r="Z25" s="41"/>
      <c r="AA25" s="27"/>
      <c r="AB25" s="41"/>
      <c r="AC25" s="27"/>
      <c r="AD25" s="41"/>
      <c r="AE25" s="27"/>
      <c r="AF25" s="41"/>
      <c r="AG25" s="27"/>
      <c r="AH25" s="66"/>
      <c r="AI25" s="67"/>
      <c r="AJ25" s="41"/>
      <c r="AK25" s="27"/>
      <c r="AL25" s="41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42"/>
    </row>
    <row r="26" spans="1:50" s="15" customFormat="1" ht="15" customHeight="1" x14ac:dyDescent="0.25">
      <c r="A26" s="45">
        <v>23</v>
      </c>
      <c r="B26" s="70" t="s">
        <v>26</v>
      </c>
      <c r="C26" s="22"/>
      <c r="D26" s="7">
        <v>340000</v>
      </c>
      <c r="E26" s="7">
        <f t="shared" si="1"/>
        <v>380000</v>
      </c>
      <c r="F26" s="7">
        <v>375332</v>
      </c>
      <c r="G26" s="7">
        <f t="shared" si="2"/>
        <v>4668</v>
      </c>
      <c r="H26" s="49">
        <v>42797</v>
      </c>
      <c r="I26" s="50">
        <v>10000</v>
      </c>
      <c r="J26" s="8">
        <v>42800</v>
      </c>
      <c r="K26" s="9">
        <v>20000</v>
      </c>
      <c r="L26" s="8">
        <v>42801</v>
      </c>
      <c r="M26" s="9">
        <v>10000</v>
      </c>
      <c r="N26" s="8"/>
      <c r="O26" s="9"/>
      <c r="P26" s="8"/>
      <c r="Q26" s="9"/>
      <c r="R26" s="8"/>
      <c r="S26" s="9"/>
      <c r="T26" s="8"/>
      <c r="U26" s="9"/>
      <c r="V26" s="8"/>
      <c r="W26" s="9"/>
      <c r="X26" s="8"/>
      <c r="Y26" s="9"/>
      <c r="Z26" s="8"/>
      <c r="AA26" s="9"/>
      <c r="AB26" s="8"/>
      <c r="AC26" s="9"/>
      <c r="AD26" s="9"/>
      <c r="AE26" s="9"/>
      <c r="AF26" s="8"/>
      <c r="AG26" s="9"/>
      <c r="AH26" s="8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10"/>
    </row>
    <row r="27" spans="1:50" s="15" customFormat="1" ht="15" customHeight="1" x14ac:dyDescent="0.25">
      <c r="A27" s="45">
        <v>24</v>
      </c>
      <c r="B27" s="70" t="s">
        <v>14</v>
      </c>
      <c r="C27" s="22"/>
      <c r="D27" s="7">
        <v>1572000</v>
      </c>
      <c r="E27" s="7">
        <f t="shared" si="1"/>
        <v>1622000</v>
      </c>
      <c r="F27" s="7">
        <v>1659268</v>
      </c>
      <c r="G27" s="7">
        <f t="shared" si="2"/>
        <v>-37268</v>
      </c>
      <c r="H27" s="49">
        <v>42795</v>
      </c>
      <c r="I27" s="50">
        <v>20000</v>
      </c>
      <c r="J27" s="8">
        <v>42797</v>
      </c>
      <c r="K27" s="9">
        <v>20000</v>
      </c>
      <c r="L27" s="8">
        <v>42800</v>
      </c>
      <c r="M27" s="9">
        <v>10000</v>
      </c>
      <c r="N27" s="8"/>
      <c r="O27" s="9"/>
      <c r="P27" s="8"/>
      <c r="Q27" s="9"/>
      <c r="R27" s="8"/>
      <c r="S27" s="9"/>
      <c r="T27" s="8"/>
      <c r="U27" s="9"/>
      <c r="V27" s="8"/>
      <c r="W27" s="9"/>
      <c r="X27" s="8"/>
      <c r="Y27" s="9"/>
      <c r="Z27" s="8"/>
      <c r="AA27" s="9"/>
      <c r="AB27" s="8"/>
      <c r="AC27" s="9"/>
      <c r="AD27" s="23"/>
      <c r="AE27" s="9"/>
      <c r="AF27" s="19"/>
      <c r="AG27" s="17"/>
      <c r="AH27" s="8"/>
      <c r="AI27" s="9"/>
      <c r="AJ27" s="8"/>
      <c r="AK27" s="9"/>
      <c r="AL27" s="16"/>
      <c r="AM27" s="9"/>
      <c r="AN27" s="16"/>
      <c r="AO27" s="9"/>
      <c r="AP27" s="9"/>
      <c r="AQ27" s="9"/>
      <c r="AR27" s="9"/>
      <c r="AS27" s="9"/>
      <c r="AT27" s="9"/>
      <c r="AU27" s="9"/>
      <c r="AV27" s="9"/>
      <c r="AW27" s="9"/>
      <c r="AX27" s="10"/>
    </row>
    <row r="28" spans="1:50" ht="15" customHeight="1" x14ac:dyDescent="0.25">
      <c r="A28" s="45">
        <v>25</v>
      </c>
      <c r="B28" s="95" t="s">
        <v>39</v>
      </c>
      <c r="C28" s="22"/>
      <c r="D28" s="7">
        <v>514000</v>
      </c>
      <c r="E28" s="7">
        <f t="shared" si="1"/>
        <v>544000</v>
      </c>
      <c r="F28" s="7">
        <v>929611</v>
      </c>
      <c r="G28" s="7">
        <f t="shared" si="2"/>
        <v>-385611</v>
      </c>
      <c r="H28" s="49">
        <v>42795</v>
      </c>
      <c r="I28" s="50">
        <v>5000</v>
      </c>
      <c r="J28" s="8">
        <v>42797</v>
      </c>
      <c r="K28" s="9">
        <v>10000</v>
      </c>
      <c r="L28" s="8">
        <v>42800</v>
      </c>
      <c r="M28" s="9">
        <v>5000</v>
      </c>
      <c r="N28" s="8">
        <v>42801</v>
      </c>
      <c r="O28" s="9">
        <v>5000</v>
      </c>
      <c r="P28" s="8">
        <v>42802</v>
      </c>
      <c r="Q28" s="9">
        <v>5000</v>
      </c>
      <c r="R28" s="8"/>
      <c r="S28" s="9"/>
      <c r="T28" s="8"/>
      <c r="U28" s="9"/>
      <c r="V28" s="8"/>
      <c r="W28" s="9"/>
      <c r="X28" s="8"/>
      <c r="Y28" s="9"/>
      <c r="Z28" s="8"/>
      <c r="AA28" s="9"/>
      <c r="AB28" s="8"/>
      <c r="AC28" s="9"/>
      <c r="AD28" s="8"/>
      <c r="AE28" s="9"/>
      <c r="AF28" s="8"/>
      <c r="AG28" s="9"/>
      <c r="AH28" s="8"/>
      <c r="AI28" s="9"/>
      <c r="AJ28" s="16"/>
      <c r="AK28" s="9"/>
      <c r="AL28" s="16"/>
      <c r="AM28" s="9"/>
      <c r="AN28" s="16"/>
      <c r="AO28" s="9"/>
      <c r="AP28" s="16"/>
      <c r="AQ28" s="9"/>
      <c r="AR28" s="9"/>
      <c r="AS28" s="9"/>
      <c r="AT28" s="9"/>
      <c r="AU28" s="9"/>
      <c r="AV28" s="9"/>
      <c r="AW28" s="9"/>
      <c r="AX28" s="10"/>
    </row>
    <row r="29" spans="1:50" s="15" customFormat="1" ht="18" customHeight="1" x14ac:dyDescent="0.25">
      <c r="A29" s="45">
        <v>26</v>
      </c>
      <c r="B29" s="95" t="s">
        <v>40</v>
      </c>
      <c r="C29" s="22"/>
      <c r="D29" s="7">
        <v>314000</v>
      </c>
      <c r="E29" s="7">
        <f t="shared" si="1"/>
        <v>335000</v>
      </c>
      <c r="F29" s="7">
        <v>390320</v>
      </c>
      <c r="G29" s="7">
        <f t="shared" si="2"/>
        <v>-55320</v>
      </c>
      <c r="H29" s="8">
        <v>42797</v>
      </c>
      <c r="I29" s="9">
        <v>7000</v>
      </c>
      <c r="J29" s="8">
        <v>42800</v>
      </c>
      <c r="K29" s="9">
        <v>4000</v>
      </c>
      <c r="L29" s="8">
        <v>42802</v>
      </c>
      <c r="M29" s="9">
        <v>10000</v>
      </c>
      <c r="N29" s="8"/>
      <c r="O29" s="9"/>
      <c r="P29" s="8"/>
      <c r="Q29" s="9"/>
      <c r="R29" s="8"/>
      <c r="S29" s="9"/>
      <c r="T29" s="8"/>
      <c r="U29" s="9"/>
      <c r="V29" s="8"/>
      <c r="W29" s="9"/>
      <c r="X29" s="8"/>
      <c r="Y29" s="9"/>
      <c r="Z29" s="8"/>
      <c r="AA29" s="9"/>
      <c r="AB29" s="8"/>
      <c r="AC29" s="9"/>
      <c r="AD29" s="9"/>
      <c r="AE29" s="9"/>
      <c r="AF29" s="8"/>
      <c r="AG29" s="9"/>
      <c r="AH29" s="8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10"/>
    </row>
    <row r="30" spans="1:50" ht="15.75" x14ac:dyDescent="0.25">
      <c r="A30" s="45">
        <v>27</v>
      </c>
      <c r="B30" s="69" t="s">
        <v>10</v>
      </c>
      <c r="C30" s="22"/>
      <c r="D30" s="7">
        <v>390000</v>
      </c>
      <c r="E30" s="7">
        <f t="shared" si="1"/>
        <v>400000</v>
      </c>
      <c r="F30" s="7">
        <v>806925</v>
      </c>
      <c r="G30" s="7">
        <f t="shared" si="2"/>
        <v>-406925</v>
      </c>
      <c r="H30" s="111">
        <v>42800</v>
      </c>
      <c r="I30" s="9">
        <v>10000</v>
      </c>
      <c r="J30" s="8"/>
      <c r="K30" s="9"/>
      <c r="L30" s="8"/>
      <c r="M30" s="9"/>
      <c r="N30" s="8"/>
      <c r="O30" s="9"/>
      <c r="P30" s="8"/>
      <c r="Q30" s="9"/>
      <c r="R30" s="8"/>
      <c r="S30" s="9"/>
      <c r="T30" s="8"/>
      <c r="U30" s="9"/>
      <c r="V30" s="8"/>
      <c r="W30" s="9"/>
      <c r="X30" s="8"/>
      <c r="Y30" s="9"/>
      <c r="Z30" s="8"/>
      <c r="AA30" s="9"/>
      <c r="AB30" s="8"/>
      <c r="AC30" s="9"/>
      <c r="AD30" s="16"/>
      <c r="AE30" s="9"/>
      <c r="AF30" s="8"/>
      <c r="AG30" s="9"/>
      <c r="AH30" s="8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10"/>
    </row>
    <row r="31" spans="1:50" ht="15.75" x14ac:dyDescent="0.25">
      <c r="A31" s="45">
        <v>28</v>
      </c>
      <c r="B31" s="69" t="s">
        <v>13</v>
      </c>
      <c r="C31" s="22"/>
      <c r="D31" s="7">
        <v>144000</v>
      </c>
      <c r="E31" s="7">
        <f t="shared" si="1"/>
        <v>144000</v>
      </c>
      <c r="F31" s="7">
        <v>209987</v>
      </c>
      <c r="G31" s="7">
        <f t="shared" si="2"/>
        <v>-65987</v>
      </c>
      <c r="H31" s="49"/>
      <c r="I31" s="50"/>
      <c r="J31" s="8"/>
      <c r="K31" s="9"/>
      <c r="L31" s="8"/>
      <c r="M31" s="9"/>
      <c r="N31" s="8"/>
      <c r="O31" s="9"/>
      <c r="P31" s="8"/>
      <c r="Q31" s="9"/>
      <c r="R31" s="8"/>
      <c r="S31" s="9"/>
      <c r="T31" s="8"/>
      <c r="U31" s="9"/>
      <c r="V31" s="8"/>
      <c r="W31" s="9"/>
      <c r="X31" s="8"/>
      <c r="Y31" s="9"/>
      <c r="Z31" s="8"/>
      <c r="AA31" s="9"/>
      <c r="AB31" s="8"/>
      <c r="AC31" s="9"/>
      <c r="AD31" s="9"/>
      <c r="AE31" s="9"/>
      <c r="AF31" s="8"/>
      <c r="AG31" s="9"/>
      <c r="AH31" s="8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10"/>
    </row>
    <row r="32" spans="1:50" s="43" customFormat="1" ht="18" customHeight="1" x14ac:dyDescent="0.25">
      <c r="A32" s="45">
        <v>29</v>
      </c>
      <c r="B32" s="95" t="s">
        <v>41</v>
      </c>
      <c r="C32" s="40"/>
      <c r="D32" s="7">
        <v>238000</v>
      </c>
      <c r="E32" s="7">
        <f t="shared" si="1"/>
        <v>263000</v>
      </c>
      <c r="F32" s="7">
        <v>303324</v>
      </c>
      <c r="G32" s="7">
        <f t="shared" si="2"/>
        <v>-40324</v>
      </c>
      <c r="H32" s="51">
        <v>42800</v>
      </c>
      <c r="I32" s="52">
        <v>10000</v>
      </c>
      <c r="J32" s="41">
        <v>42801</v>
      </c>
      <c r="K32" s="27">
        <v>15000</v>
      </c>
      <c r="L32" s="41"/>
      <c r="M32" s="27"/>
      <c r="N32" s="41"/>
      <c r="O32" s="27"/>
      <c r="P32" s="8"/>
      <c r="Q32" s="27"/>
      <c r="R32" s="41"/>
      <c r="S32" s="27"/>
      <c r="T32" s="41"/>
      <c r="U32" s="27"/>
      <c r="V32" s="41"/>
      <c r="W32" s="27"/>
      <c r="X32" s="41"/>
      <c r="Y32" s="27"/>
      <c r="Z32" s="41"/>
      <c r="AA32" s="27"/>
      <c r="AB32" s="41"/>
      <c r="AC32" s="27"/>
      <c r="AD32" s="93"/>
      <c r="AE32" s="27"/>
      <c r="AF32" s="41"/>
      <c r="AG32" s="27"/>
      <c r="AH32" s="41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42"/>
    </row>
    <row r="33" spans="1:58" s="43" customFormat="1" ht="18" customHeight="1" x14ac:dyDescent="0.25">
      <c r="A33" s="45">
        <v>30</v>
      </c>
      <c r="B33" s="70" t="s">
        <v>28</v>
      </c>
      <c r="C33" s="44"/>
      <c r="D33" s="7">
        <v>691000</v>
      </c>
      <c r="E33" s="7">
        <f t="shared" si="1"/>
        <v>736000</v>
      </c>
      <c r="F33" s="7">
        <v>763636</v>
      </c>
      <c r="G33" s="7">
        <f t="shared" si="2"/>
        <v>-27636</v>
      </c>
      <c r="H33" s="51">
        <v>42795</v>
      </c>
      <c r="I33" s="52">
        <v>20000</v>
      </c>
      <c r="J33" s="41">
        <v>42796</v>
      </c>
      <c r="K33" s="27">
        <v>5000</v>
      </c>
      <c r="L33" s="41">
        <v>42800</v>
      </c>
      <c r="M33" s="27">
        <v>20000</v>
      </c>
      <c r="N33" s="41"/>
      <c r="O33" s="27"/>
      <c r="P33" s="41"/>
      <c r="Q33" s="27"/>
      <c r="R33" s="41"/>
      <c r="S33" s="27"/>
      <c r="T33" s="41"/>
      <c r="U33" s="27"/>
      <c r="V33" s="41"/>
      <c r="W33" s="27"/>
      <c r="X33" s="41"/>
      <c r="Y33" s="27"/>
      <c r="Z33" s="41"/>
      <c r="AA33" s="27"/>
      <c r="AB33" s="41"/>
      <c r="AC33" s="27"/>
      <c r="AD33" s="27"/>
      <c r="AE33" s="27"/>
      <c r="AF33" s="41"/>
      <c r="AG33" s="27"/>
      <c r="AH33" s="41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42"/>
    </row>
    <row r="34" spans="1:58" ht="15" customHeight="1" x14ac:dyDescent="0.25">
      <c r="A34" s="45">
        <v>31</v>
      </c>
      <c r="B34" s="95" t="s">
        <v>42</v>
      </c>
      <c r="C34" s="61"/>
      <c r="D34" s="7">
        <v>165000</v>
      </c>
      <c r="E34" s="7">
        <f t="shared" si="1"/>
        <v>165000</v>
      </c>
      <c r="F34" s="7">
        <v>220314</v>
      </c>
      <c r="G34" s="7">
        <f t="shared" si="2"/>
        <v>-55314</v>
      </c>
      <c r="H34" s="49"/>
      <c r="I34" s="50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24"/>
      <c r="W34" s="9"/>
      <c r="X34" s="8"/>
      <c r="Y34" s="9"/>
      <c r="Z34" s="8"/>
      <c r="AA34" s="9"/>
      <c r="AB34" s="8"/>
      <c r="AC34" s="9"/>
      <c r="AD34" s="8"/>
      <c r="AE34" s="9"/>
      <c r="AF34" s="8"/>
      <c r="AG34" s="9"/>
      <c r="AH34" s="8"/>
      <c r="AI34" s="9"/>
      <c r="AJ34" s="8"/>
      <c r="AK34" s="9"/>
      <c r="AL34" s="8"/>
      <c r="AM34" s="25"/>
      <c r="AN34" s="25"/>
      <c r="AO34" s="9"/>
      <c r="AP34" s="8"/>
      <c r="AQ34" s="9"/>
      <c r="AR34" s="9"/>
      <c r="AS34" s="9"/>
      <c r="AT34" s="9"/>
      <c r="AU34" s="9"/>
      <c r="AV34" s="9"/>
      <c r="AW34" s="9"/>
      <c r="AX34" s="10"/>
    </row>
    <row r="35" spans="1:58" ht="15" customHeight="1" x14ac:dyDescent="0.25">
      <c r="A35" s="45">
        <v>32</v>
      </c>
      <c r="B35" s="69" t="s">
        <v>9</v>
      </c>
      <c r="C35" s="61"/>
      <c r="D35" s="7">
        <v>225000</v>
      </c>
      <c r="E35" s="7">
        <f t="shared" si="1"/>
        <v>225000</v>
      </c>
      <c r="F35" s="7">
        <v>167650</v>
      </c>
      <c r="G35" s="7">
        <f t="shared" si="2"/>
        <v>57350</v>
      </c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8"/>
      <c r="Y35" s="9"/>
      <c r="Z35" s="8"/>
      <c r="AA35" s="9"/>
      <c r="AB35" s="8"/>
      <c r="AC35" s="9"/>
      <c r="AD35" s="9"/>
      <c r="AE35" s="9"/>
      <c r="AF35" s="8"/>
      <c r="AG35" s="9"/>
      <c r="AH35" s="8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10"/>
    </row>
    <row r="36" spans="1:58" ht="15.75" x14ac:dyDescent="0.25">
      <c r="A36" s="45">
        <v>33</v>
      </c>
      <c r="B36" s="69" t="s">
        <v>21</v>
      </c>
      <c r="C36" s="61"/>
      <c r="D36" s="7">
        <v>142000</v>
      </c>
      <c r="E36" s="7">
        <f t="shared" si="1"/>
        <v>152000</v>
      </c>
      <c r="F36" s="7">
        <v>202327</v>
      </c>
      <c r="G36" s="7">
        <f t="shared" si="2"/>
        <v>-50327</v>
      </c>
      <c r="H36" s="49">
        <v>42800</v>
      </c>
      <c r="I36" s="50">
        <v>10000</v>
      </c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D36" s="9"/>
      <c r="AE36" s="9"/>
      <c r="AF36" s="8"/>
      <c r="AG36" s="9"/>
      <c r="AH36" s="8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10"/>
    </row>
    <row r="37" spans="1:58" x14ac:dyDescent="0.25">
      <c r="A37" s="45">
        <v>34</v>
      </c>
      <c r="B37" s="95" t="s">
        <v>43</v>
      </c>
      <c r="C37" s="61"/>
      <c r="D37" s="7">
        <v>44000</v>
      </c>
      <c r="E37" s="7">
        <f t="shared" si="1"/>
        <v>44000</v>
      </c>
      <c r="F37" s="7">
        <v>17000</v>
      </c>
      <c r="G37" s="7">
        <f t="shared" si="2"/>
        <v>27000</v>
      </c>
      <c r="H37" s="49"/>
      <c r="I37" s="50"/>
      <c r="J37" s="8"/>
      <c r="K37" s="9"/>
      <c r="L37" s="73"/>
      <c r="M37" s="39"/>
      <c r="N37" s="8"/>
      <c r="O37" s="27"/>
      <c r="P37" s="8"/>
      <c r="Q37" s="9"/>
      <c r="R37" s="8"/>
      <c r="S37" s="9"/>
      <c r="T37" s="8"/>
      <c r="U37" s="9"/>
      <c r="V37" s="8"/>
      <c r="W37" s="9"/>
      <c r="X37" s="8"/>
      <c r="Y37" s="9"/>
      <c r="Z37" s="8"/>
      <c r="AA37" s="9"/>
      <c r="AB37" s="8"/>
      <c r="AC37" s="9"/>
      <c r="AD37" s="8"/>
      <c r="AE37" s="9"/>
      <c r="AF37" s="8"/>
      <c r="AG37" s="9"/>
      <c r="AH37" s="23"/>
      <c r="AI37" s="9"/>
      <c r="AJ37" s="8"/>
      <c r="AK37" s="9"/>
      <c r="AL37" s="23"/>
      <c r="AM37" s="9"/>
      <c r="AN37" s="23"/>
      <c r="AO37" s="9"/>
      <c r="AP37" s="23"/>
      <c r="AQ37" s="9"/>
      <c r="AR37" s="9"/>
      <c r="AS37" s="9"/>
      <c r="AT37" s="9"/>
      <c r="AU37" s="9"/>
      <c r="AV37" s="9"/>
      <c r="AW37" s="9"/>
      <c r="AX37" s="10"/>
    </row>
    <row r="38" spans="1:58" x14ac:dyDescent="0.25">
      <c r="A38" s="45"/>
      <c r="B38" s="56"/>
      <c r="C38" s="61"/>
      <c r="D38" s="7">
        <v>0</v>
      </c>
      <c r="E38" s="7">
        <f t="shared" si="1"/>
        <v>0</v>
      </c>
      <c r="F38" s="7"/>
      <c r="G38" s="7"/>
      <c r="H38" s="8"/>
      <c r="I38" s="9"/>
      <c r="J38" s="49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8"/>
      <c r="Y38" s="9"/>
      <c r="Z38" s="8"/>
      <c r="AA38" s="9"/>
      <c r="AB38" s="8"/>
      <c r="AC38" s="9"/>
      <c r="AD38" s="8"/>
      <c r="AE38" s="9"/>
      <c r="AF38" s="8"/>
      <c r="AG38" s="9"/>
      <c r="AH38" s="8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10"/>
    </row>
    <row r="39" spans="1:58" x14ac:dyDescent="0.25">
      <c r="A39" s="45"/>
      <c r="B39" s="56"/>
      <c r="C39" s="61"/>
      <c r="D39" s="7">
        <v>0</v>
      </c>
      <c r="E39" s="7">
        <f t="shared" si="1"/>
        <v>0</v>
      </c>
      <c r="F39" s="7"/>
      <c r="G39" s="7"/>
      <c r="H39" s="49"/>
      <c r="I39" s="50"/>
      <c r="J39" s="8"/>
      <c r="K39" s="9"/>
      <c r="L39" s="8"/>
      <c r="M39" s="9"/>
      <c r="N39" s="28"/>
      <c r="O39" s="29"/>
      <c r="P39" s="8"/>
      <c r="Q39" s="9"/>
      <c r="R39" s="8"/>
      <c r="S39" s="9"/>
      <c r="T39" s="8"/>
      <c r="U39" s="9"/>
      <c r="V39" s="8"/>
      <c r="W39" s="9"/>
      <c r="X39" s="8"/>
      <c r="Y39" s="9"/>
      <c r="Z39" s="8"/>
      <c r="AA39" s="9"/>
      <c r="AB39" s="8"/>
      <c r="AC39" s="9"/>
      <c r="AD39" s="8"/>
      <c r="AE39" s="9"/>
      <c r="AF39" s="8"/>
      <c r="AG39" s="9"/>
      <c r="AH39" s="8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10"/>
    </row>
    <row r="40" spans="1:58" x14ac:dyDescent="0.25">
      <c r="A40" s="45"/>
      <c r="B40" s="56"/>
      <c r="C40" s="62"/>
      <c r="D40" s="7">
        <v>0</v>
      </c>
      <c r="E40" s="7">
        <f t="shared" si="1"/>
        <v>0</v>
      </c>
      <c r="F40" s="7"/>
      <c r="G40" s="7"/>
      <c r="H40" s="49"/>
      <c r="I40" s="50"/>
      <c r="J40" s="8"/>
      <c r="K40" s="9"/>
      <c r="L40" s="8"/>
      <c r="M40" s="9"/>
      <c r="N40" s="8"/>
      <c r="O40" s="9"/>
      <c r="P40" s="8"/>
      <c r="Q40" s="9"/>
      <c r="R40" s="8"/>
      <c r="S40" s="9"/>
      <c r="T40" s="8"/>
      <c r="U40" s="9"/>
      <c r="V40" s="8"/>
      <c r="W40" s="9"/>
      <c r="X40" s="28"/>
      <c r="Y40" s="9"/>
      <c r="Z40" s="8"/>
      <c r="AA40" s="9"/>
      <c r="AB40" s="8"/>
      <c r="AC40" s="9"/>
      <c r="AD40" s="8"/>
      <c r="AE40" s="9"/>
      <c r="AF40" s="8"/>
      <c r="AG40" s="9"/>
      <c r="AH40" s="8"/>
      <c r="AI40" s="9"/>
      <c r="AJ40" s="8"/>
      <c r="AK40" s="9"/>
      <c r="AL40" s="8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10"/>
    </row>
    <row r="41" spans="1:58" ht="16.5" customHeight="1" x14ac:dyDescent="0.25">
      <c r="A41" s="45"/>
      <c r="B41" s="56"/>
      <c r="C41" s="61"/>
      <c r="D41" s="7">
        <v>0</v>
      </c>
      <c r="E41" s="7">
        <f t="shared" si="1"/>
        <v>0</v>
      </c>
      <c r="F41" s="7"/>
      <c r="G41" s="7"/>
      <c r="H41" s="49"/>
      <c r="I41" s="50"/>
      <c r="J41" s="8"/>
      <c r="K41" s="9"/>
      <c r="L41" s="8"/>
      <c r="M41" s="9"/>
      <c r="N41" s="8"/>
      <c r="O41" s="9"/>
      <c r="P41" s="8"/>
      <c r="Q41" s="9"/>
      <c r="R41" s="8"/>
      <c r="S41" s="9"/>
      <c r="T41" s="8"/>
      <c r="U41" s="9"/>
      <c r="V41" s="8"/>
      <c r="W41" s="9"/>
      <c r="X41" s="8"/>
      <c r="Y41" s="9"/>
      <c r="Z41" s="8"/>
      <c r="AA41" s="9"/>
      <c r="AB41" s="8"/>
      <c r="AC41" s="9"/>
      <c r="AD41" s="9"/>
      <c r="AE41" s="9"/>
      <c r="AF41" s="8"/>
      <c r="AG41" s="9"/>
      <c r="AH41" s="8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10"/>
    </row>
    <row r="42" spans="1:58" x14ac:dyDescent="0.25">
      <c r="A42" s="45"/>
      <c r="B42" s="56"/>
      <c r="C42" s="61"/>
      <c r="D42" s="7">
        <v>0</v>
      </c>
      <c r="E42" s="7">
        <f t="shared" si="1"/>
        <v>0</v>
      </c>
      <c r="F42" s="7"/>
      <c r="G42" s="7"/>
      <c r="H42" s="8"/>
      <c r="I42" s="9"/>
      <c r="J42" s="23"/>
      <c r="K42" s="9"/>
      <c r="L42" s="8"/>
      <c r="M42" s="9"/>
      <c r="N42" s="8"/>
      <c r="O42" s="9"/>
      <c r="P42" s="8"/>
      <c r="Q42" s="9"/>
      <c r="R42" s="8"/>
      <c r="S42" s="9"/>
      <c r="T42" s="8"/>
      <c r="U42" s="9"/>
      <c r="V42" s="8"/>
      <c r="W42" s="9"/>
      <c r="X42" s="8"/>
      <c r="Y42" s="9"/>
      <c r="Z42" s="8"/>
      <c r="AA42" s="9"/>
      <c r="AB42" s="8"/>
      <c r="AC42" s="9"/>
      <c r="AD42" s="8"/>
      <c r="AE42" s="9"/>
      <c r="AF42" s="8"/>
      <c r="AG42" s="9"/>
      <c r="AH42" s="8"/>
      <c r="AI42" s="9"/>
      <c r="AJ42" s="23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10"/>
    </row>
    <row r="43" spans="1:58" x14ac:dyDescent="0.25">
      <c r="A43" s="45"/>
      <c r="B43" s="56"/>
      <c r="C43" s="61"/>
      <c r="D43" s="7">
        <v>0</v>
      </c>
      <c r="E43" s="7">
        <f t="shared" si="1"/>
        <v>0</v>
      </c>
      <c r="F43" s="7"/>
      <c r="G43" s="7"/>
      <c r="H43" s="49"/>
      <c r="I43" s="50"/>
      <c r="J43" s="23"/>
      <c r="K43" s="9"/>
      <c r="L43" s="8"/>
      <c r="M43" s="9"/>
      <c r="N43" s="8"/>
      <c r="O43" s="9"/>
      <c r="P43" s="8"/>
      <c r="Q43" s="9"/>
      <c r="R43" s="8"/>
      <c r="S43" s="9"/>
      <c r="T43" s="8"/>
      <c r="U43" s="29"/>
      <c r="V43" s="8"/>
      <c r="W43" s="9"/>
      <c r="X43" s="8"/>
      <c r="Y43" s="9"/>
      <c r="Z43" s="8"/>
      <c r="AA43" s="9"/>
      <c r="AB43" s="8"/>
      <c r="AC43" s="9"/>
      <c r="AD43" s="8"/>
      <c r="AE43" s="9"/>
      <c r="AF43" s="8"/>
      <c r="AG43" s="9"/>
      <c r="AH43" s="8"/>
      <c r="AI43" s="9"/>
      <c r="AJ43" s="8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10"/>
    </row>
    <row r="44" spans="1:58" s="15" customFormat="1" x14ac:dyDescent="0.25">
      <c r="A44" s="45"/>
      <c r="B44" s="56"/>
      <c r="C44" s="63"/>
      <c r="D44" s="7">
        <v>0</v>
      </c>
      <c r="E44" s="7">
        <f t="shared" si="1"/>
        <v>0</v>
      </c>
      <c r="F44" s="7"/>
      <c r="G44" s="7"/>
      <c r="H44" s="49"/>
      <c r="I44" s="50"/>
      <c r="J44" s="19"/>
      <c r="K44" s="17"/>
      <c r="L44" s="8"/>
      <c r="M44" s="9"/>
      <c r="N44" s="8"/>
      <c r="O44" s="9"/>
      <c r="P44" s="8"/>
      <c r="Q44" s="27"/>
      <c r="R44" s="8"/>
      <c r="S44" s="9"/>
      <c r="T44" s="8"/>
      <c r="U44" s="9"/>
      <c r="V44" s="8"/>
      <c r="W44" s="9"/>
      <c r="X44" s="8"/>
      <c r="Y44" s="9"/>
      <c r="Z44" s="8"/>
      <c r="AA44" s="9"/>
      <c r="AB44" s="8"/>
      <c r="AC44" s="9"/>
      <c r="AD44" s="8"/>
      <c r="AE44" s="9"/>
      <c r="AF44" s="8"/>
      <c r="AG44" s="9"/>
      <c r="AH44" s="8"/>
      <c r="AI44" s="9"/>
      <c r="AJ44" s="28"/>
      <c r="AK44" s="30"/>
      <c r="AL44" s="8"/>
      <c r="AM44" s="9"/>
      <c r="AN44" s="8"/>
      <c r="AO44" s="9"/>
      <c r="AP44" s="8"/>
      <c r="AQ44" s="9"/>
      <c r="AR44" s="9"/>
      <c r="AS44" s="9"/>
      <c r="AT44" s="9"/>
      <c r="AU44" s="9"/>
      <c r="AV44" s="9"/>
      <c r="AW44" s="9"/>
      <c r="AX44" s="10"/>
      <c r="AY44" s="30"/>
      <c r="AZ44" s="30"/>
      <c r="BA44" s="30"/>
      <c r="BB44" s="30"/>
      <c r="BC44" s="30"/>
      <c r="BD44" s="30"/>
      <c r="BE44" s="30"/>
      <c r="BF44" s="30"/>
    </row>
    <row r="45" spans="1:58" ht="18.75" customHeight="1" x14ac:dyDescent="0.25">
      <c r="A45" s="45"/>
      <c r="B45" s="56"/>
      <c r="C45" s="61"/>
      <c r="D45" s="7">
        <v>0</v>
      </c>
      <c r="E45" s="7">
        <f t="shared" si="1"/>
        <v>0</v>
      </c>
      <c r="F45" s="7"/>
      <c r="G45" s="7"/>
      <c r="H45" s="49"/>
      <c r="I45" s="50"/>
      <c r="J45" s="8"/>
      <c r="K45" s="9"/>
      <c r="L45" s="8"/>
      <c r="M45" s="9"/>
      <c r="N45" s="8"/>
      <c r="O45" s="9"/>
      <c r="P45" s="8"/>
      <c r="Q45" s="9"/>
      <c r="R45" s="8"/>
      <c r="S45" s="9"/>
      <c r="T45" s="8"/>
      <c r="U45" s="9"/>
      <c r="V45" s="8"/>
      <c r="W45" s="9"/>
      <c r="X45" s="8"/>
      <c r="Y45" s="9"/>
      <c r="Z45" s="8"/>
      <c r="AA45" s="9"/>
      <c r="AB45" s="8"/>
      <c r="AC45" s="9"/>
      <c r="AD45" s="9"/>
      <c r="AE45" s="9"/>
      <c r="AF45" s="8"/>
      <c r="AG45" s="9"/>
      <c r="AH45" s="8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10"/>
    </row>
    <row r="46" spans="1:58" x14ac:dyDescent="0.25">
      <c r="A46" s="45"/>
      <c r="B46" s="57"/>
      <c r="C46" s="61"/>
      <c r="D46" s="7">
        <v>0</v>
      </c>
      <c r="E46" s="7">
        <f t="shared" si="1"/>
        <v>0</v>
      </c>
      <c r="F46" s="7"/>
      <c r="G46" s="7"/>
      <c r="H46" s="49"/>
      <c r="I46" s="50"/>
      <c r="J46" s="8"/>
      <c r="K46" s="9"/>
      <c r="L46" s="8"/>
      <c r="M46" s="9"/>
      <c r="N46" s="8"/>
      <c r="O46" s="9"/>
      <c r="P46" s="8"/>
      <c r="Q46" s="9"/>
      <c r="R46" s="8"/>
      <c r="S46" s="9"/>
      <c r="T46" s="8"/>
      <c r="U46" s="9"/>
      <c r="V46" s="8"/>
      <c r="W46" s="9"/>
      <c r="X46" s="8"/>
      <c r="Y46" s="9"/>
      <c r="Z46" s="8"/>
      <c r="AA46" s="9"/>
      <c r="AB46" s="8"/>
      <c r="AC46" s="9"/>
      <c r="AD46" s="9"/>
      <c r="AE46" s="9"/>
      <c r="AF46" s="8"/>
      <c r="AG46" s="9"/>
      <c r="AH46" s="8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10"/>
    </row>
    <row r="47" spans="1:58" ht="15.75" customHeight="1" x14ac:dyDescent="0.25">
      <c r="A47" s="45"/>
      <c r="B47" s="58"/>
      <c r="C47" s="61"/>
      <c r="D47" s="7">
        <v>0</v>
      </c>
      <c r="E47" s="7">
        <f t="shared" si="1"/>
        <v>0</v>
      </c>
      <c r="F47" s="7"/>
      <c r="G47" s="7"/>
      <c r="H47" s="49"/>
      <c r="I47" s="50"/>
      <c r="J47" s="8"/>
      <c r="K47" s="9"/>
      <c r="L47" s="8"/>
      <c r="M47" s="9"/>
      <c r="N47" s="8"/>
      <c r="O47" s="9"/>
      <c r="P47" s="8"/>
      <c r="Q47" s="9"/>
      <c r="R47" s="8"/>
      <c r="S47" s="9"/>
      <c r="T47" s="8"/>
      <c r="U47" s="9"/>
      <c r="V47" s="8"/>
      <c r="W47" s="9"/>
      <c r="X47" s="8"/>
      <c r="Y47" s="9"/>
      <c r="Z47" s="8"/>
      <c r="AA47" s="9"/>
      <c r="AB47" s="8"/>
      <c r="AC47" s="9"/>
      <c r="AD47" s="9"/>
      <c r="AE47" s="9"/>
      <c r="AF47" s="8"/>
      <c r="AG47" s="9"/>
      <c r="AH47" s="8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10"/>
    </row>
    <row r="48" spans="1:58" x14ac:dyDescent="0.25">
      <c r="A48" s="45"/>
      <c r="B48" s="46"/>
      <c r="C48" s="26"/>
      <c r="D48" s="7">
        <v>0</v>
      </c>
      <c r="E48" s="7">
        <f t="shared" si="1"/>
        <v>0</v>
      </c>
      <c r="F48" s="7"/>
      <c r="G48" s="7"/>
      <c r="H48" s="49"/>
      <c r="I48" s="50"/>
      <c r="J48" s="19"/>
      <c r="K48" s="9"/>
      <c r="L48" s="8"/>
      <c r="M48" s="9"/>
      <c r="N48" s="8"/>
      <c r="O48" s="9"/>
      <c r="P48" s="8"/>
      <c r="Q48" s="9"/>
      <c r="R48" s="8"/>
      <c r="S48" s="9"/>
      <c r="T48" s="8"/>
      <c r="U48" s="9"/>
      <c r="V48" s="8"/>
      <c r="W48" s="9"/>
      <c r="X48" s="8"/>
      <c r="Y48" s="9"/>
      <c r="Z48" s="8"/>
      <c r="AA48" s="9"/>
      <c r="AB48" s="8"/>
      <c r="AC48" s="9"/>
      <c r="AD48" s="9"/>
      <c r="AE48" s="9"/>
      <c r="AF48" s="8"/>
      <c r="AG48" s="9"/>
      <c r="AH48" s="8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10"/>
    </row>
    <row r="49" spans="1:50" x14ac:dyDescent="0.25">
      <c r="A49" s="39"/>
      <c r="B49" s="37"/>
      <c r="C49" s="26"/>
      <c r="D49" s="31">
        <v>0</v>
      </c>
      <c r="E49" s="31">
        <f t="shared" si="1"/>
        <v>0</v>
      </c>
      <c r="F49" s="31"/>
      <c r="G49" s="31"/>
      <c r="H49" s="8"/>
      <c r="I49" s="9"/>
      <c r="J49" s="19"/>
      <c r="K49" s="9"/>
      <c r="L49" s="8"/>
      <c r="M49" s="9"/>
      <c r="N49" s="8"/>
      <c r="O49" s="9"/>
      <c r="P49" s="8"/>
      <c r="Q49" s="9"/>
      <c r="R49" s="8"/>
      <c r="S49" s="9"/>
      <c r="T49" s="8"/>
      <c r="U49" s="9"/>
      <c r="V49" s="8"/>
      <c r="W49" s="9"/>
      <c r="X49" s="8"/>
      <c r="Y49" s="9"/>
      <c r="Z49" s="8"/>
      <c r="AA49" s="9"/>
      <c r="AB49" s="8"/>
      <c r="AC49" s="9"/>
      <c r="AD49" s="9"/>
      <c r="AE49" s="9"/>
      <c r="AF49" s="8"/>
      <c r="AG49" s="9"/>
      <c r="AH49" s="8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10"/>
    </row>
    <row r="50" spans="1:50" x14ac:dyDescent="0.25">
      <c r="A50" s="39"/>
      <c r="B50" s="38"/>
      <c r="C50" s="32"/>
      <c r="D50" s="31">
        <v>0</v>
      </c>
      <c r="E50" s="31">
        <f t="shared" si="1"/>
        <v>0</v>
      </c>
      <c r="F50" s="31"/>
      <c r="G50" s="31"/>
      <c r="H50" s="8"/>
      <c r="I50" s="9"/>
      <c r="J50" s="8"/>
      <c r="K50" s="9"/>
      <c r="L50" s="8"/>
      <c r="M50" s="9"/>
      <c r="N50" s="8"/>
      <c r="O50" s="9"/>
      <c r="P50" s="8"/>
      <c r="Q50" s="9"/>
      <c r="R50" s="8"/>
      <c r="S50" s="9"/>
      <c r="T50" s="8"/>
      <c r="U50" s="9"/>
      <c r="V50" s="8"/>
      <c r="W50" s="9"/>
      <c r="X50" s="33"/>
      <c r="Y50" s="9"/>
      <c r="Z50" s="8"/>
      <c r="AA50" s="9"/>
      <c r="AB50" s="8"/>
      <c r="AC50" s="9"/>
      <c r="AD50" s="9"/>
      <c r="AE50" s="9"/>
      <c r="AF50" s="8"/>
      <c r="AG50" s="9"/>
      <c r="AH50" s="8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10"/>
    </row>
    <row r="51" spans="1:50" x14ac:dyDescent="0.25">
      <c r="A51" s="39"/>
      <c r="B51" s="38"/>
      <c r="C51" s="32"/>
      <c r="D51" s="31">
        <v>0</v>
      </c>
      <c r="E51" s="31">
        <f t="shared" si="1"/>
        <v>0</v>
      </c>
      <c r="F51" s="31"/>
      <c r="G51" s="31"/>
      <c r="H51" s="8"/>
      <c r="I51" s="9"/>
      <c r="J51" s="8"/>
      <c r="K51" s="9"/>
      <c r="L51" s="8"/>
      <c r="M51" s="9"/>
      <c r="N51" s="8"/>
      <c r="O51" s="9"/>
      <c r="P51" s="8"/>
      <c r="Q51" s="9"/>
      <c r="R51" s="8"/>
      <c r="S51" s="9"/>
      <c r="T51" s="8"/>
      <c r="U51" s="9"/>
      <c r="V51" s="8"/>
      <c r="W51" s="9"/>
      <c r="X51" s="33"/>
      <c r="Y51" s="9"/>
      <c r="Z51" s="8"/>
      <c r="AA51" s="9"/>
      <c r="AB51" s="8"/>
      <c r="AC51" s="9"/>
      <c r="AD51" s="9"/>
      <c r="AE51" s="9"/>
      <c r="AF51" s="8"/>
      <c r="AG51" s="9"/>
      <c r="AH51" s="8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10"/>
    </row>
    <row r="52" spans="1:50" x14ac:dyDescent="0.25">
      <c r="A52" s="39"/>
      <c r="B52" s="38"/>
      <c r="C52" s="32"/>
      <c r="D52" s="31"/>
      <c r="E52" s="31"/>
      <c r="F52" s="31"/>
      <c r="G52" s="31"/>
      <c r="H52" s="8"/>
      <c r="I52" s="9"/>
      <c r="J52" s="8"/>
      <c r="K52" s="9"/>
      <c r="L52" s="8"/>
      <c r="M52" s="9"/>
      <c r="N52" s="8"/>
      <c r="O52" s="9"/>
      <c r="P52" s="8"/>
      <c r="Q52" s="9"/>
      <c r="R52" s="8"/>
      <c r="S52" s="9"/>
      <c r="T52" s="8"/>
      <c r="U52" s="9"/>
      <c r="V52" s="8"/>
      <c r="W52" s="9"/>
      <c r="X52" s="33"/>
      <c r="Y52" s="9"/>
      <c r="Z52" s="8"/>
      <c r="AA52" s="9"/>
      <c r="AB52" s="8"/>
      <c r="AC52" s="9"/>
      <c r="AD52" s="9"/>
      <c r="AE52" s="9"/>
      <c r="AF52" s="8"/>
      <c r="AG52" s="9"/>
      <c r="AH52" s="8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10"/>
    </row>
    <row r="53" spans="1:50" x14ac:dyDescent="0.25">
      <c r="A53" s="39"/>
      <c r="B53" s="100"/>
      <c r="C53" s="101"/>
      <c r="D53" s="31">
        <f>SUM(D4:D52)</f>
        <v>10557000</v>
      </c>
      <c r="E53" s="31">
        <f>SUM(E4:E52)</f>
        <v>10984000</v>
      </c>
      <c r="F53" s="31">
        <f t="shared" ref="F53:G53" si="3">SUM(F4:F52)</f>
        <v>13004345</v>
      </c>
      <c r="G53" s="31">
        <f t="shared" si="3"/>
        <v>-2020345</v>
      </c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8"/>
      <c r="W53" s="9"/>
      <c r="X53" s="33"/>
      <c r="Y53" s="9"/>
      <c r="Z53" s="8"/>
      <c r="AA53" s="9"/>
      <c r="AB53" s="8"/>
      <c r="AC53" s="9"/>
      <c r="AD53" s="9"/>
      <c r="AE53" s="9"/>
      <c r="AF53" s="8"/>
      <c r="AG53" s="9"/>
      <c r="AH53" s="8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34"/>
    </row>
    <row r="54" spans="1:50" x14ac:dyDescent="0.25">
      <c r="V54" s="36"/>
      <c r="Z54" s="36"/>
      <c r="AB54" s="36"/>
      <c r="AF54" s="36"/>
      <c r="AH54" s="36"/>
    </row>
    <row r="55" spans="1:50" x14ac:dyDescent="0.25">
      <c r="Z55" s="36"/>
      <c r="AB55" s="36"/>
      <c r="AF55" s="36"/>
      <c r="AH55" s="36"/>
    </row>
    <row r="56" spans="1:50" x14ac:dyDescent="0.25">
      <c r="A56" s="53"/>
      <c r="B56" s="54"/>
      <c r="Z56" s="36"/>
      <c r="AB56" s="36"/>
      <c r="AF56" s="36"/>
      <c r="AH56" s="36"/>
    </row>
  </sheetData>
  <mergeCells count="7">
    <mergeCell ref="E2:E3"/>
    <mergeCell ref="AX2:AX3"/>
    <mergeCell ref="B53:C53"/>
    <mergeCell ref="A1:A3"/>
    <mergeCell ref="B1:B3"/>
    <mergeCell ref="C1:C3"/>
    <mergeCell ref="D2:D3"/>
  </mergeCells>
  <hyperlinks>
    <hyperlink ref="B8" r:id="rId1" display="http://localhost:81/sekolah-alam/siswa"/>
    <hyperlink ref="B11" r:id="rId2" display="http://localhost:81/sekolah-alam/siswa"/>
    <hyperlink ref="B15" r:id="rId3" display="http://localhost:81/sekolah-alam/siswa"/>
    <hyperlink ref="B19" r:id="rId4" display="http://localhost:81/sekolah-alam/siswa"/>
    <hyperlink ref="B20" r:id="rId5" display="http://localhost:81/sekolah-alam/siswa"/>
    <hyperlink ref="B21" r:id="rId6" display="http://localhost:81/sekolah-alam/siswa"/>
    <hyperlink ref="B28" r:id="rId7" display="http://localhost:81/sekolah-alam/siswa"/>
    <hyperlink ref="B29" r:id="rId8" display="http://localhost:81/sekolah-alam/siswa"/>
    <hyperlink ref="B32" r:id="rId9" display="http://localhost:81/sekolah-alam/siswa"/>
    <hyperlink ref="B34" r:id="rId10" display="http://localhost:81/sekolah-alam/siswa"/>
    <hyperlink ref="B37" r:id="rId11" display="http://localhost:81/sekolah-alam/siswa"/>
  </hyperlinks>
  <pageMargins left="0.7" right="0.7" top="0.75" bottom="0.75" header="0.3" footer="0.3"/>
  <pageSetup orientation="portrait" horizontalDpi="4294967293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agt</vt:lpstr>
      <vt:lpstr>sep</vt:lpstr>
      <vt:lpstr>okt</vt:lpstr>
      <vt:lpstr>Nov</vt:lpstr>
      <vt:lpstr>des</vt:lpstr>
      <vt:lpstr>jan</vt:lpstr>
      <vt:lpstr>feb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2016-03-01T03:32:03Z</cp:lastPrinted>
  <dcterms:created xsi:type="dcterms:W3CDTF">2013-07-19T05:01:19Z</dcterms:created>
  <dcterms:modified xsi:type="dcterms:W3CDTF">2017-04-11T14:19:37Z</dcterms:modified>
</cp:coreProperties>
</file>